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d\Desktop\2024 문주\센터운영\운영위원회\4분기 운영위원회\"/>
    </mc:Choice>
  </mc:AlternateContent>
  <bookViews>
    <workbookView xWindow="-120" yWindow="-120" windowWidth="29040" windowHeight="15840"/>
  </bookViews>
  <sheets>
    <sheet name="4분기 운영위원회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2" l="1"/>
  <c r="G148" i="2"/>
  <c r="F147" i="2"/>
  <c r="E147" i="2"/>
  <c r="G142" i="2"/>
  <c r="G141" i="2"/>
  <c r="G140" i="2"/>
  <c r="F139" i="2"/>
  <c r="E139" i="2"/>
  <c r="G134" i="2"/>
  <c r="G133" i="2" s="1"/>
  <c r="F133" i="2"/>
  <c r="E133" i="2"/>
  <c r="G132" i="2"/>
  <c r="G131" i="2"/>
  <c r="G130" i="2" s="1"/>
  <c r="F130" i="2"/>
  <c r="E130" i="2"/>
  <c r="G129" i="2"/>
  <c r="G128" i="2" s="1"/>
  <c r="F128" i="2"/>
  <c r="E128" i="2"/>
  <c r="G92" i="2"/>
  <c r="G91" i="2"/>
  <c r="G90" i="2"/>
  <c r="G89" i="2"/>
  <c r="G88" i="2"/>
  <c r="F87" i="2"/>
  <c r="E87" i="2"/>
  <c r="G82" i="2"/>
  <c r="G81" i="2"/>
  <c r="G80" i="2"/>
  <c r="G79" i="2"/>
  <c r="G78" i="2"/>
  <c r="G77" i="2"/>
  <c r="G76" i="2"/>
  <c r="F75" i="2"/>
  <c r="E75" i="2"/>
  <c r="G68" i="2"/>
  <c r="F68" i="2"/>
  <c r="G66" i="2"/>
  <c r="F66" i="2"/>
  <c r="E66" i="2"/>
  <c r="G61" i="2"/>
  <c r="G60" i="2"/>
  <c r="G59" i="2"/>
  <c r="F58" i="2"/>
  <c r="E58" i="2"/>
  <c r="G53" i="2"/>
  <c r="G52" i="2"/>
  <c r="F51" i="2"/>
  <c r="E51" i="2"/>
  <c r="G46" i="2"/>
  <c r="G45" i="2" s="1"/>
  <c r="F45" i="2"/>
  <c r="E45" i="2"/>
  <c r="G44" i="2"/>
  <c r="G43" i="2" s="1"/>
  <c r="F43" i="2"/>
  <c r="E43" i="2"/>
  <c r="G42" i="2"/>
  <c r="G41" i="2"/>
  <c r="G40" i="2"/>
  <c r="G39" i="2"/>
  <c r="G38" i="2"/>
  <c r="G37" i="2"/>
  <c r="F36" i="2"/>
  <c r="E36" i="2"/>
  <c r="G35" i="2"/>
  <c r="G34" i="2" s="1"/>
  <c r="F34" i="2"/>
  <c r="E34" i="2"/>
  <c r="G29" i="2"/>
  <c r="G28" i="2"/>
  <c r="F27" i="2"/>
  <c r="E27" i="2"/>
  <c r="G26" i="2"/>
  <c r="G25" i="2"/>
  <c r="G24" i="2"/>
  <c r="G23" i="2"/>
  <c r="G22" i="2"/>
  <c r="G21" i="2"/>
  <c r="F20" i="2"/>
  <c r="E20" i="2"/>
  <c r="G19" i="2"/>
  <c r="G18" i="2" s="1"/>
  <c r="F18" i="2"/>
  <c r="E18" i="2"/>
  <c r="G13" i="2"/>
  <c r="G12" i="2"/>
  <c r="F11" i="2"/>
  <c r="E11" i="2"/>
  <c r="G10" i="2"/>
  <c r="G9" i="2"/>
  <c r="G8" i="2"/>
  <c r="G7" i="2"/>
  <c r="F6" i="2"/>
  <c r="E6" i="2"/>
  <c r="G147" i="2" l="1"/>
  <c r="G51" i="2"/>
  <c r="G27" i="2"/>
  <c r="G6" i="2"/>
  <c r="G75" i="2"/>
  <c r="G11" i="2"/>
  <c r="G139" i="2"/>
  <c r="G58" i="2"/>
  <c r="G87" i="2"/>
  <c r="G36" i="2"/>
  <c r="G20" i="2"/>
</calcChain>
</file>

<file path=xl/sharedStrings.xml><?xml version="1.0" encoding="utf-8"?>
<sst xmlns="http://schemas.openxmlformats.org/spreadsheetml/2006/main" count="403" uniqueCount="204">
  <si>
    <t>교재및교구제작비</t>
  </si>
  <si>
    <t>우편료 및 수수료</t>
  </si>
  <si>
    <t>수용비 및 수수료</t>
  </si>
  <si>
    <t>이중언어강사 강사료</t>
  </si>
  <si>
    <t>사무용품비 증액</t>
  </si>
  <si>
    <t>사회보험 기관부담금</t>
  </si>
  <si>
    <t>소식지 발송, 적십자회비 납부</t>
  </si>
  <si>
    <t>2024년도 예산 경정 내역 보고</t>
  </si>
  <si>
    <t>센터 차량 수리(72우 9023)</t>
  </si>
  <si>
    <t>기관운영 및 업무협의 등 제경비</t>
  </si>
  <si>
    <t>운영위원회 수당</t>
  </si>
  <si>
    <t>사업비</t>
  </si>
  <si>
    <t>사무비</t>
  </si>
  <si>
    <t>계</t>
  </si>
  <si>
    <t>차량비</t>
  </si>
  <si>
    <t>변경후</t>
  </si>
  <si>
    <t>인건비</t>
  </si>
  <si>
    <t>변경전</t>
  </si>
  <si>
    <t>목</t>
  </si>
  <si>
    <t>항</t>
  </si>
  <si>
    <t>운영비</t>
  </si>
  <si>
    <t>여비</t>
  </si>
  <si>
    <t>EMS</t>
  </si>
  <si>
    <t>관</t>
  </si>
  <si>
    <t>잔액발생</t>
  </si>
  <si>
    <t>운영위원회 다과</t>
  </si>
  <si>
    <t>1. 센터운영(국비 보조)</t>
  </si>
  <si>
    <t>가족센터 소통의 날,
다문화가족지원사업 우수기관 벤치마킹</t>
  </si>
  <si>
    <t>사무용품, 소모품</t>
  </si>
  <si>
    <t>업무
추진비</t>
  </si>
  <si>
    <t>사무용품</t>
  </si>
  <si>
    <t>(단위: 원)</t>
  </si>
  <si>
    <t>관외여비</t>
  </si>
  <si>
    <t>미집행액 발생</t>
  </si>
  <si>
    <t>추가사업비</t>
  </si>
  <si>
    <t>변경사유</t>
  </si>
  <si>
    <t>사회보험부담금</t>
  </si>
  <si>
    <t>사무용품 등</t>
  </si>
  <si>
    <t>강사료 증액</t>
  </si>
  <si>
    <t>차량정비유지비</t>
  </si>
  <si>
    <t>증감(△)액</t>
  </si>
  <si>
    <t>기관운영비</t>
  </si>
  <si>
    <t>집행잔액</t>
  </si>
  <si>
    <t>회의수당</t>
  </si>
  <si>
    <t>일반수용비</t>
  </si>
  <si>
    <t>사무용품, 소모품 등 증액</t>
  </si>
  <si>
    <t>다과비</t>
  </si>
  <si>
    <t>변경후</t>
    <phoneticPr fontId="9" type="noConversion"/>
  </si>
  <si>
    <t>변경사유</t>
    <phoneticPr fontId="9" type="noConversion"/>
  </si>
  <si>
    <t>집행잔액발생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</si>
  <si>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</si>
  <si>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</si>
  <si>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</si>
  <si>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변경전</t>
    <phoneticPr fontId="9" type="noConversion"/>
  </si>
  <si>
    <t>증감(△)액</t>
    <phoneticPr fontId="9" type="noConversion"/>
  </si>
  <si>
    <t>사무비</t>
    <phoneticPr fontId="9" type="noConversion"/>
  </si>
  <si>
    <t>계</t>
    <phoneticPr fontId="9" type="noConversion"/>
  </si>
  <si>
    <t>인건비</t>
    <phoneticPr fontId="9" type="noConversion"/>
  </si>
  <si>
    <t>사회보험기관부담금</t>
    <phoneticPr fontId="9" type="noConversion"/>
  </si>
  <si>
    <t>운영비</t>
    <phoneticPr fontId="9" type="noConversion"/>
  </si>
  <si>
    <t>여비</t>
    <phoneticPr fontId="9" type="noConversion"/>
  </si>
  <si>
    <t>관외여비</t>
    <phoneticPr fontId="9" type="noConversion"/>
  </si>
  <si>
    <t>수용비 및 수수료</t>
    <phoneticPr fontId="9" type="noConversion"/>
  </si>
  <si>
    <t>도서구입비(도서)</t>
    <phoneticPr fontId="9" type="noConversion"/>
  </si>
  <si>
    <t>도서구입비증액</t>
    <phoneticPr fontId="9" type="noConversion"/>
  </si>
  <si>
    <t>도서구입비(교재)</t>
    <phoneticPr fontId="9" type="noConversion"/>
  </si>
  <si>
    <t>교구제작비</t>
    <phoneticPr fontId="9" type="noConversion"/>
  </si>
  <si>
    <t>차량비</t>
    <phoneticPr fontId="9" type="noConversion"/>
  </si>
  <si>
    <t>차량유류대</t>
    <phoneticPr fontId="9" type="noConversion"/>
  </si>
  <si>
    <t>기타운영비</t>
    <phoneticPr fontId="9" type="noConversion"/>
  </si>
  <si>
    <t>직원역량강화비</t>
    <phoneticPr fontId="9" type="noConversion"/>
  </si>
  <si>
    <t>시설비</t>
    <phoneticPr fontId="9" type="noConversion"/>
  </si>
  <si>
    <t>자산취득비</t>
    <phoneticPr fontId="9" type="noConversion"/>
  </si>
  <si>
    <t>비품구입비</t>
    <phoneticPr fontId="9" type="noConversion"/>
  </si>
  <si>
    <t>비품구입비증액</t>
    <phoneticPr fontId="9" type="noConversion"/>
  </si>
  <si>
    <t>사업비</t>
    <phoneticPr fontId="9" type="noConversion"/>
  </si>
  <si>
    <t>다과비</t>
    <phoneticPr fontId="9" type="noConversion"/>
  </si>
  <si>
    <t>(단위: 원)</t>
    <phoneticPr fontId="8" type="noConversion"/>
  </si>
  <si>
    <t>계</t>
    <phoneticPr fontId="8" type="noConversion"/>
  </si>
  <si>
    <t>사무비</t>
    <phoneticPr fontId="8" type="noConversion"/>
  </si>
  <si>
    <t>인건비</t>
    <phoneticPr fontId="8" type="noConversion"/>
  </si>
  <si>
    <t>사회보험기관부담금</t>
    <phoneticPr fontId="8" type="noConversion"/>
  </si>
  <si>
    <t>운영비</t>
    <phoneticPr fontId="8" type="noConversion"/>
  </si>
  <si>
    <t>수용비및 수수료</t>
    <phoneticPr fontId="8" type="noConversion"/>
  </si>
  <si>
    <t>관외여비</t>
    <phoneticPr fontId="8" type="noConversion"/>
  </si>
  <si>
    <t>사무용품비</t>
    <phoneticPr fontId="8" type="noConversion"/>
  </si>
  <si>
    <t>관외여비 증액</t>
    <phoneticPr fontId="8" type="noConversion"/>
  </si>
  <si>
    <t>사무용품비 증액</t>
    <phoneticPr fontId="8" type="noConversion"/>
  </si>
  <si>
    <t>집행 잔액</t>
    <phoneticPr fontId="8" type="noConversion"/>
  </si>
  <si>
    <t>△663,400</t>
    <phoneticPr fontId="8" type="noConversion"/>
  </si>
  <si>
    <t>강사료 충당</t>
    <phoneticPr fontId="9" type="noConversion"/>
  </si>
  <si>
    <t>집행 잔액 발생</t>
    <phoneticPr fontId="9" type="noConversion"/>
  </si>
  <si>
    <t>오류 발생 감액</t>
    <phoneticPr fontId="8" type="noConversion"/>
  </si>
  <si>
    <t>강사수당</t>
    <phoneticPr fontId="8" type="noConversion"/>
  </si>
  <si>
    <t>증액</t>
    <phoneticPr fontId="9" type="noConversion"/>
  </si>
  <si>
    <t>집행잔액 발생</t>
    <phoneticPr fontId="9" type="noConversion"/>
  </si>
  <si>
    <t>도서구입비(교구)</t>
    <phoneticPr fontId="9" type="noConversion"/>
  </si>
  <si>
    <t>미집행액 발생</t>
    <phoneticPr fontId="9" type="noConversion"/>
  </si>
  <si>
    <t>차량유류비</t>
    <phoneticPr fontId="9" type="noConversion"/>
  </si>
  <si>
    <t>시설비로 증액</t>
    <phoneticPr fontId="9" type="noConversion"/>
  </si>
  <si>
    <t>비품구입비 증액</t>
    <phoneticPr fontId="9" type="noConversion"/>
  </si>
  <si>
    <t>세목</t>
  </si>
  <si>
    <t>세목</t>
    <phoneticPr fontId="8" type="noConversion"/>
  </si>
  <si>
    <t>운영비</t>
    <phoneticPr fontId="8" type="noConversion"/>
  </si>
  <si>
    <t>세목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</si>
  <si>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</si>
  <si>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</si>
  <si>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</si>
  <si>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수용비 및 수수료</t>
    <phoneticPr fontId="8" type="noConversion"/>
  </si>
  <si>
    <t>세목</t>
    <phoneticPr fontId="9" type="noConversion"/>
  </si>
  <si>
    <t>2. 저학년기초학습지원</t>
    <phoneticPr fontId="8" type="noConversion"/>
  </si>
  <si>
    <t>3. 고학년기초학습지원</t>
    <phoneticPr fontId="8" type="noConversion"/>
  </si>
  <si>
    <t>기초학습지원</t>
    <phoneticPr fontId="9" type="noConversion"/>
  </si>
  <si>
    <t xml:space="preserve">4. 이중언어 부모코칭 </t>
    <phoneticPr fontId="8" type="noConversion"/>
  </si>
  <si>
    <t>5. 이중언어 직접학습</t>
    <phoneticPr fontId="8" type="noConversion"/>
  </si>
  <si>
    <t>세목</t>
    <phoneticPr fontId="9" type="noConversion"/>
  </si>
  <si>
    <t>세목</t>
    <phoneticPr fontId="8" type="noConversion"/>
  </si>
  <si>
    <t>세목</t>
    <phoneticPr fontId="9" type="noConversion"/>
  </si>
  <si>
    <t>여비</t>
    <phoneticPr fontId="8" type="noConversion"/>
  </si>
  <si>
    <t>6.  결혼이민자 통번역서비스 사업</t>
    <phoneticPr fontId="8" type="noConversion"/>
  </si>
  <si>
    <t>사회보험부담금</t>
    <phoneticPr fontId="8" type="noConversion"/>
  </si>
  <si>
    <t>사무용품</t>
    <phoneticPr fontId="8" type="noConversion"/>
  </si>
  <si>
    <t>업무추진비</t>
    <phoneticPr fontId="8" type="noConversion"/>
  </si>
  <si>
    <t>변경 전</t>
  </si>
  <si>
    <t>변경 후</t>
  </si>
  <si>
    <t>△139,810</t>
  </si>
  <si>
    <t>정액급식비</t>
  </si>
  <si>
    <t>임금보전수당</t>
  </si>
  <si>
    <t>종사자수당</t>
  </si>
  <si>
    <t>관내여비</t>
  </si>
  <si>
    <t>△56,340</t>
  </si>
  <si>
    <t>사무용품비</t>
  </si>
  <si>
    <t>사무용품 구입</t>
  </si>
  <si>
    <t>토너</t>
  </si>
  <si>
    <t>흑백토너 구입</t>
  </si>
  <si>
    <t>홍보물품</t>
  </si>
  <si>
    <t>홍보물품 제작</t>
  </si>
  <si>
    <t>공공요금</t>
  </si>
  <si>
    <t>우편료</t>
  </si>
  <si>
    <t>△25,200</t>
  </si>
  <si>
    <t>유류비</t>
  </si>
  <si>
    <t>△210,000</t>
  </si>
  <si>
    <t>△1,224,400</t>
  </si>
  <si>
    <t>토픽반</t>
  </si>
  <si>
    <t>△1,040,000</t>
  </si>
  <si>
    <t>미실시</t>
  </si>
  <si>
    <t>한국 문화체험</t>
  </si>
  <si>
    <t>△1,376,230</t>
  </si>
  <si>
    <t>방한물품 지원</t>
  </si>
  <si>
    <t>F2R비자 방한물품 지원</t>
  </si>
  <si>
    <t>강사료</t>
  </si>
  <si>
    <t>사전평가 대비 한국어교육 운영</t>
  </si>
  <si>
    <t>간식비</t>
  </si>
  <si>
    <t>△280,000</t>
  </si>
  <si>
    <t>교재</t>
  </si>
  <si>
    <t>설명회</t>
  </si>
  <si>
    <t>△131,500</t>
  </si>
  <si>
    <t>진행비</t>
  </si>
  <si>
    <t>△266,070</t>
  </si>
  <si>
    <t>차량임차료</t>
  </si>
  <si>
    <t>급식비</t>
  </si>
  <si>
    <t>물품구입</t>
  </si>
  <si>
    <t>△65,200</t>
  </si>
  <si>
    <r>
      <t>△</t>
    </r>
    <r>
      <rPr>
        <sz val="14"/>
        <color rgb="FF000000"/>
        <rFont val="나눔고딕"/>
        <family val="3"/>
        <charset val="129"/>
      </rPr>
      <t>58,700</t>
    </r>
  </si>
  <si>
    <r>
      <t>△</t>
    </r>
    <r>
      <rPr>
        <sz val="14"/>
        <color rgb="FF000000"/>
        <rFont val="나눔고딕"/>
        <family val="3"/>
        <charset val="129"/>
      </rPr>
      <t>90,320</t>
    </r>
  </si>
  <si>
    <r>
      <t>△</t>
    </r>
    <r>
      <rPr>
        <sz val="14"/>
        <color rgb="FF000000"/>
        <rFont val="나눔고딕"/>
        <family val="3"/>
        <charset val="129"/>
      </rPr>
      <t>67,740</t>
    </r>
  </si>
  <si>
    <r>
      <t>△</t>
    </r>
    <r>
      <rPr>
        <sz val="14"/>
        <color rgb="FF000000"/>
        <rFont val="나눔고딕"/>
        <family val="3"/>
        <charset val="129"/>
      </rPr>
      <t>50,000</t>
    </r>
  </si>
  <si>
    <t>변경사유</t>
    <phoneticPr fontId="8" type="noConversion"/>
  </si>
  <si>
    <t>기타후생경비</t>
    <phoneticPr fontId="8" type="noConversion"/>
  </si>
  <si>
    <t>한국어교육</t>
    <phoneticPr fontId="8" type="noConversion"/>
  </si>
  <si>
    <t>현장방문
(외국인 초청)</t>
    <phoneticPr fontId="8" type="noConversion"/>
  </si>
  <si>
    <t>대구대학교 유학생 초청</t>
    <phoneticPr fontId="8" type="noConversion"/>
  </si>
  <si>
    <t>영덕군새마을회 행사 지원</t>
    <phoneticPr fontId="8" type="noConversion"/>
  </si>
  <si>
    <t>지도사수당</t>
    <phoneticPr fontId="8" type="noConversion"/>
  </si>
  <si>
    <t>퇴직적립금</t>
    <phoneticPr fontId="8" type="noConversion"/>
  </si>
  <si>
    <t>회의비</t>
    <phoneticPr fontId="8" type="noConversion"/>
  </si>
  <si>
    <t>지도사 회의비</t>
    <phoneticPr fontId="8" type="noConversion"/>
  </si>
  <si>
    <t>교재교구비</t>
    <phoneticPr fontId="8" type="noConversion"/>
  </si>
  <si>
    <t>지도사교통비</t>
    <phoneticPr fontId="8" type="noConversion"/>
  </si>
  <si>
    <t>지도사 퇴직적립금</t>
    <phoneticPr fontId="8" type="noConversion"/>
  </si>
  <si>
    <t>집행잔액발생</t>
    <phoneticPr fontId="8" type="noConversion"/>
  </si>
  <si>
    <t>회의 시간수 조정으로 감액</t>
    <phoneticPr fontId="8" type="noConversion"/>
  </si>
  <si>
    <t>증액</t>
    <phoneticPr fontId="8" type="noConversion"/>
  </si>
  <si>
    <t>여비증액</t>
    <phoneticPr fontId="8" type="noConversion"/>
  </si>
  <si>
    <t>7. 방문교육서비스</t>
    <phoneticPr fontId="8" type="noConversion"/>
  </si>
  <si>
    <t>8. 공동육아나눔터</t>
    <phoneticPr fontId="8" type="noConversion"/>
  </si>
  <si>
    <t>자녀댄스교실</t>
    <phoneticPr fontId="8" type="noConversion"/>
  </si>
  <si>
    <t>집행잔액</t>
    <phoneticPr fontId="8" type="noConversion"/>
  </si>
  <si>
    <t>공연의상 대여</t>
    <phoneticPr fontId="8" type="noConversion"/>
  </si>
  <si>
    <t>수용비 및 수수료</t>
    <phoneticPr fontId="8" type="noConversion"/>
  </si>
  <si>
    <t>9. 지역특화형 비자 희망이음사업</t>
    <phoneticPr fontId="8" type="noConversion"/>
  </si>
  <si>
    <t>10. 결혼이민여성 이중언어강사 일자리 창출사업</t>
    <phoneticPr fontId="8" type="noConversion"/>
  </si>
  <si>
    <t>11. 센터운영(군비 보조)</t>
    <phoneticPr fontId="8" type="noConversion"/>
  </si>
  <si>
    <t>운영비</t>
    <phoneticPr fontId="8" type="noConversion"/>
  </si>
  <si>
    <t>행정
부대경비</t>
    <phoneticPr fontId="8" type="noConversion"/>
  </si>
  <si>
    <t>부가경비</t>
    <phoneticPr fontId="8" type="noConversion"/>
  </si>
  <si>
    <t>성과보고회 참석</t>
    <phoneticPr fontId="8" type="noConversion"/>
  </si>
  <si>
    <t>일반수용비</t>
    <phoneticPr fontId="8" type="noConversion"/>
  </si>
  <si>
    <t>사무용품 및 수수료</t>
    <phoneticPr fontId="8" type="noConversion"/>
  </si>
  <si>
    <t>12. 아이돌봄지원사업</t>
    <phoneticPr fontId="8" type="noConversion"/>
  </si>
  <si>
    <t>재산
조성비</t>
    <phoneticPr fontId="9" type="noConversion"/>
  </si>
  <si>
    <t>역량강화교육 외부강사료</t>
    <phoneticPr fontId="8" type="noConversion"/>
  </si>
  <si>
    <t>사무용품비 감액</t>
    <phoneticPr fontId="8" type="noConversion"/>
  </si>
  <si>
    <t>증액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</si>
</sst>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0_-;\-* #,##0.000_-;_-* &quot;-&quot;_-;_-@_-"/>
    <numFmt numFmtId="177" formatCode="_-* #,##0_-;[Black]\△* #,##0_-;_-* &quot;-&quot;_-;_-@_-"/>
    <numFmt numFmtId="178" formatCode="_-* #,##0_-;[Red]\△* #,##0_-;_-* &quot;-&quot;_-;_-@_-"/>
  </numFmts>
  <fonts count="20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4"/>
      <color rgb="FF000000"/>
      <name val="나눔고딕"/>
      <family val="3"/>
      <charset val="129"/>
    </font>
    <font>
      <sz val="14"/>
      <color rgb="FF000000"/>
      <name val="나눔고딕"/>
      <family val="3"/>
      <charset val="129"/>
    </font>
    <font>
      <b/>
      <sz val="18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2"/>
      <color rgb="FF000000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4"/>
      <name val="나눔고딕"/>
      <family val="3"/>
      <charset val="129"/>
    </font>
    <font>
      <sz val="14"/>
      <name val="나눔고딕"/>
      <family val="3"/>
      <charset val="129"/>
    </font>
    <font>
      <sz val="18"/>
      <color rgb="FF000000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4"/>
      <color rgb="FF000000"/>
      <name val="맑은 고딕"/>
      <family val="3"/>
      <charset val="129"/>
    </font>
    <font>
      <b/>
      <sz val="22"/>
      <color rgb="FF000000"/>
      <name val="나눔고딕"/>
      <family val="3"/>
      <charset val="129"/>
    </font>
    <font>
      <b/>
      <sz val="18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7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41" fontId="4" fillId="0" borderId="1" xfId="1" applyFont="1" applyBorder="1" applyAlignment="1">
      <alignment horizontal="right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178" fontId="4" fillId="0" borderId="0" xfId="1" applyNumberFormat="1" applyFont="1" applyAlignment="1">
      <alignment horizontal="right" vertical="center" shrinkToFit="1"/>
    </xf>
    <xf numFmtId="177" fontId="4" fillId="0" borderId="0" xfId="1" applyNumberFormat="1" applyFont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 wrapText="1" shrinkToFit="1"/>
    </xf>
    <xf numFmtId="176" fontId="3" fillId="0" borderId="5" xfId="1" applyNumberFormat="1" applyFont="1" applyBorder="1" applyAlignment="1">
      <alignment horizontal="center" vertical="center" wrapText="1" shrinkToFit="1"/>
    </xf>
    <xf numFmtId="41" fontId="4" fillId="0" borderId="6" xfId="0" applyNumberFormat="1" applyFont="1" applyBorder="1" applyAlignment="1">
      <alignment horizontal="center" vertical="center" wrapText="1"/>
    </xf>
    <xf numFmtId="4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177" fontId="4" fillId="0" borderId="7" xfId="1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 wrapText="1"/>
    </xf>
    <xf numFmtId="41" fontId="4" fillId="0" borderId="7" xfId="1" applyFont="1" applyBorder="1" applyAlignment="1">
      <alignment horizontal="right" vertical="center" shrinkToFit="1"/>
    </xf>
    <xf numFmtId="41" fontId="4" fillId="0" borderId="2" xfId="1" applyFont="1" applyBorder="1" applyAlignment="1">
      <alignment horizontal="right" vertical="center" shrinkToFit="1"/>
    </xf>
    <xf numFmtId="177" fontId="4" fillId="0" borderId="2" xfId="1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 wrapText="1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41" fontId="11" fillId="3" borderId="1" xfId="1" applyFont="1" applyFill="1" applyBorder="1" applyAlignment="1">
      <alignment horizontal="right" vertical="center" shrinkToFit="1"/>
    </xf>
    <xf numFmtId="0" fontId="14" fillId="0" borderId="1" xfId="0" applyFont="1" applyBorder="1" applyAlignment="1">
      <alignment horizontal="center" vertical="center" shrinkToFit="1"/>
    </xf>
    <xf numFmtId="41" fontId="4" fillId="2" borderId="1" xfId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horizontal="right" vertical="center" shrinkToFit="1"/>
    </xf>
    <xf numFmtId="178" fontId="12" fillId="0" borderId="6" xfId="1" applyNumberFormat="1" applyFont="1" applyBorder="1" applyAlignment="1">
      <alignment horizontal="center" vertical="center" shrinkToFit="1"/>
    </xf>
    <xf numFmtId="41" fontId="12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14" fillId="0" borderId="1" xfId="1" applyFont="1" applyBorder="1" applyAlignment="1">
      <alignment horizontal="right" vertical="center" shrinkToFit="1"/>
    </xf>
    <xf numFmtId="0" fontId="12" fillId="0" borderId="6" xfId="0" applyFont="1" applyBorder="1" applyAlignment="1">
      <alignment horizontal="center" vertical="center"/>
    </xf>
    <xf numFmtId="41" fontId="12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shrinkToFit="1"/>
    </xf>
    <xf numFmtId="41" fontId="4" fillId="2" borderId="7" xfId="1" applyFont="1" applyFill="1" applyBorder="1" applyAlignment="1">
      <alignment horizontal="right" vertical="center" wrapText="1"/>
    </xf>
    <xf numFmtId="178" fontId="14" fillId="0" borderId="7" xfId="1" applyNumberFormat="1" applyFont="1" applyBorder="1" applyAlignment="1">
      <alignment horizontal="center" vertical="center" shrinkToFit="1"/>
    </xf>
    <xf numFmtId="177" fontId="14" fillId="0" borderId="7" xfId="1" applyNumberFormat="1" applyFont="1" applyBorder="1" applyAlignment="1">
      <alignment horizontal="right" vertical="center" shrinkToFit="1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4" fillId="0" borderId="22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3" fontId="4" fillId="0" borderId="7" xfId="0" applyNumberFormat="1" applyFont="1" applyBorder="1">
      <alignment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41" fontId="14" fillId="0" borderId="10" xfId="1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 wrapText="1" shrinkToFit="1"/>
    </xf>
    <xf numFmtId="176" fontId="13" fillId="0" borderId="5" xfId="1" applyNumberFormat="1" applyFont="1" applyBorder="1" applyAlignment="1">
      <alignment horizontal="center" vertical="center" wrapText="1" shrinkToFit="1"/>
    </xf>
    <xf numFmtId="177" fontId="14" fillId="0" borderId="1" xfId="1" applyNumberFormat="1" applyFont="1" applyBorder="1" applyAlignment="1">
      <alignment horizontal="right" vertical="center" shrinkToFit="1"/>
    </xf>
    <xf numFmtId="41" fontId="14" fillId="0" borderId="6" xfId="0" applyNumberFormat="1" applyFont="1" applyBorder="1" applyAlignment="1">
      <alignment horizontal="center" vertical="center" wrapText="1"/>
    </xf>
    <xf numFmtId="41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shrinkToFit="1"/>
    </xf>
    <xf numFmtId="178" fontId="14" fillId="0" borderId="9" xfId="1" applyNumberFormat="1" applyFont="1" applyBorder="1" applyAlignment="1">
      <alignment horizontal="center" vertical="center" shrinkToFit="1"/>
    </xf>
    <xf numFmtId="177" fontId="14" fillId="0" borderId="9" xfId="1" applyNumberFormat="1" applyFont="1" applyBorder="1" applyAlignment="1">
      <alignment horizontal="right" vertical="center" shrinkToFit="1"/>
    </xf>
    <xf numFmtId="0" fontId="1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178" fontId="13" fillId="3" borderId="1" xfId="1" applyNumberFormat="1" applyFont="1" applyFill="1" applyBorder="1" applyAlignment="1">
      <alignment horizontal="right" vertical="center" shrinkToFit="1"/>
    </xf>
    <xf numFmtId="177" fontId="13" fillId="3" borderId="1" xfId="1" applyNumberFormat="1" applyFont="1" applyFill="1" applyBorder="1" applyAlignment="1">
      <alignment horizontal="right" vertical="center" shrinkToFit="1"/>
    </xf>
    <xf numFmtId="178" fontId="13" fillId="3" borderId="6" xfId="1" applyNumberFormat="1" applyFont="1" applyFill="1" applyBorder="1" applyAlignment="1">
      <alignment horizontal="right" vertical="center" shrinkToFit="1"/>
    </xf>
    <xf numFmtId="41" fontId="13" fillId="3" borderId="6" xfId="1" applyFont="1" applyFill="1" applyBorder="1" applyAlignment="1">
      <alignment vertical="center" shrinkToFit="1"/>
    </xf>
    <xf numFmtId="178" fontId="11" fillId="3" borderId="1" xfId="1" applyNumberFormat="1" applyFont="1" applyFill="1" applyBorder="1" applyAlignment="1">
      <alignment horizontal="right" vertical="center" shrinkToFit="1"/>
    </xf>
    <xf numFmtId="177" fontId="11" fillId="3" borderId="1" xfId="1" applyNumberFormat="1" applyFont="1" applyFill="1" applyBorder="1" applyAlignment="1">
      <alignment horizontal="right" vertical="center" shrinkToFit="1"/>
    </xf>
    <xf numFmtId="178" fontId="11" fillId="3" borderId="6" xfId="1" applyNumberFormat="1" applyFont="1" applyFill="1" applyBorder="1" applyAlignment="1">
      <alignment horizontal="right" vertical="center" shrinkToFit="1"/>
    </xf>
    <xf numFmtId="178" fontId="12" fillId="3" borderId="6" xfId="1" applyNumberFormat="1" applyFont="1" applyFill="1" applyBorder="1" applyAlignment="1">
      <alignment horizontal="center" vertical="center" shrinkToFit="1"/>
    </xf>
    <xf numFmtId="41" fontId="13" fillId="3" borderId="1" xfId="1" applyFont="1" applyFill="1" applyBorder="1" applyAlignment="1">
      <alignment horizontal="right" vertical="center" shrinkToFit="1"/>
    </xf>
    <xf numFmtId="41" fontId="12" fillId="3" borderId="6" xfId="1" applyFont="1" applyFill="1" applyBorder="1" applyAlignment="1">
      <alignment horizontal="center" vertical="center" shrinkToFit="1"/>
    </xf>
    <xf numFmtId="178" fontId="3" fillId="3" borderId="1" xfId="1" applyNumberFormat="1" applyFont="1" applyFill="1" applyBorder="1" applyAlignment="1">
      <alignment horizontal="right" vertical="center" shrinkToFit="1"/>
    </xf>
    <xf numFmtId="177" fontId="3" fillId="3" borderId="1" xfId="1" applyNumberFormat="1" applyFont="1" applyFill="1" applyBorder="1" applyAlignment="1">
      <alignment horizontal="right" vertical="center" shrinkToFit="1"/>
    </xf>
    <xf numFmtId="178" fontId="3" fillId="3" borderId="6" xfId="1" applyNumberFormat="1" applyFont="1" applyFill="1" applyBorder="1" applyAlignment="1">
      <alignment horizontal="right" vertical="center" shrinkToFit="1"/>
    </xf>
    <xf numFmtId="3" fontId="3" fillId="3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right" vertical="center" wrapText="1"/>
    </xf>
    <xf numFmtId="177" fontId="11" fillId="3" borderId="1" xfId="1" applyNumberFormat="1" applyFont="1" applyFill="1" applyBorder="1" applyAlignment="1">
      <alignment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tabSelected="1" zoomScale="80" zoomScaleNormal="75" zoomScaleSheetLayoutView="80" workbookViewId="0">
      <selection sqref="A1:H1"/>
    </sheetView>
  </sheetViews>
  <sheetFormatPr defaultColWidth="9" defaultRowHeight="16.5" x14ac:dyDescent="0.3"/>
  <cols>
    <col min="2" max="2" width="10.375" customWidth="1"/>
    <col min="3" max="3" width="22.25" customWidth="1"/>
    <col min="4" max="4" width="25.5" customWidth="1"/>
    <col min="5" max="5" width="20.25" customWidth="1"/>
    <col min="6" max="6" width="17" customWidth="1"/>
    <col min="7" max="7" width="18.75" customWidth="1"/>
    <col min="8" max="8" width="41.375" customWidth="1"/>
  </cols>
  <sheetData>
    <row r="1" spans="1:8" ht="27.75" x14ac:dyDescent="0.3">
      <c r="A1" s="184" t="s">
        <v>7</v>
      </c>
      <c r="B1" s="184"/>
      <c r="C1" s="184"/>
      <c r="D1" s="184"/>
      <c r="E1" s="184"/>
      <c r="F1" s="184"/>
      <c r="G1" s="184"/>
      <c r="H1" s="184"/>
    </row>
    <row r="3" spans="1:8" ht="23.25" x14ac:dyDescent="0.3">
      <c r="A3" s="77" t="s">
        <v>26</v>
      </c>
      <c r="H3" s="4"/>
    </row>
    <row r="4" spans="1:8" ht="15.75" customHeight="1" thickBot="1" x14ac:dyDescent="0.35">
      <c r="A4" s="3"/>
      <c r="H4" s="9" t="s">
        <v>31</v>
      </c>
    </row>
    <row r="5" spans="1:8" s="1" customFormat="1" ht="32.1" customHeight="1" x14ac:dyDescent="0.3">
      <c r="A5" s="79" t="s">
        <v>23</v>
      </c>
      <c r="B5" s="80" t="s">
        <v>19</v>
      </c>
      <c r="C5" s="80" t="s">
        <v>18</v>
      </c>
      <c r="D5" s="80" t="s">
        <v>102</v>
      </c>
      <c r="E5" s="81" t="s">
        <v>17</v>
      </c>
      <c r="F5" s="81" t="s">
        <v>15</v>
      </c>
      <c r="G5" s="81" t="s">
        <v>40</v>
      </c>
      <c r="H5" s="82" t="s">
        <v>35</v>
      </c>
    </row>
    <row r="6" spans="1:8" s="2" customFormat="1" ht="32.1" customHeight="1" x14ac:dyDescent="0.3">
      <c r="A6" s="180" t="s">
        <v>79</v>
      </c>
      <c r="B6" s="138" t="s">
        <v>13</v>
      </c>
      <c r="C6" s="139"/>
      <c r="D6" s="140"/>
      <c r="E6" s="104">
        <f>SUM(E7:E10)</f>
        <v>5596800</v>
      </c>
      <c r="F6" s="104">
        <f>SUM(F7:F10)</f>
        <v>6007800</v>
      </c>
      <c r="G6" s="105">
        <f>SUM(G7:G10)</f>
        <v>411000</v>
      </c>
      <c r="H6" s="106"/>
    </row>
    <row r="7" spans="1:8" s="2" customFormat="1" ht="46.5" customHeight="1" x14ac:dyDescent="0.3">
      <c r="A7" s="180"/>
      <c r="B7" s="141" t="s">
        <v>20</v>
      </c>
      <c r="C7" s="97" t="s">
        <v>21</v>
      </c>
      <c r="D7" s="34" t="s">
        <v>32</v>
      </c>
      <c r="E7" s="40">
        <v>1342600</v>
      </c>
      <c r="F7" s="40">
        <v>1607400</v>
      </c>
      <c r="G7" s="83">
        <f>F7-E7</f>
        <v>264800</v>
      </c>
      <c r="H7" s="84" t="s">
        <v>27</v>
      </c>
    </row>
    <row r="8" spans="1:8" s="2" customFormat="1" ht="32.1" customHeight="1" x14ac:dyDescent="0.3">
      <c r="A8" s="180"/>
      <c r="B8" s="186"/>
      <c r="C8" s="182" t="s">
        <v>2</v>
      </c>
      <c r="D8" s="34" t="s">
        <v>37</v>
      </c>
      <c r="E8" s="40">
        <v>1061487</v>
      </c>
      <c r="F8" s="40">
        <v>978447</v>
      </c>
      <c r="G8" s="83">
        <f t="shared" ref="G8:G9" si="0">F8-E8</f>
        <v>-83040</v>
      </c>
      <c r="H8" s="85" t="s">
        <v>202</v>
      </c>
    </row>
    <row r="9" spans="1:8" s="2" customFormat="1" ht="32.1" customHeight="1" x14ac:dyDescent="0.3">
      <c r="A9" s="180"/>
      <c r="B9" s="186"/>
      <c r="C9" s="187"/>
      <c r="D9" s="34" t="s">
        <v>1</v>
      </c>
      <c r="E9" s="40">
        <v>900213</v>
      </c>
      <c r="F9" s="40">
        <v>1029453</v>
      </c>
      <c r="G9" s="83">
        <f t="shared" si="0"/>
        <v>129240</v>
      </c>
      <c r="H9" s="86" t="s">
        <v>6</v>
      </c>
    </row>
    <row r="10" spans="1:8" s="2" customFormat="1" ht="32.1" customHeight="1" x14ac:dyDescent="0.3">
      <c r="A10" s="185"/>
      <c r="B10" s="142"/>
      <c r="C10" s="34" t="s">
        <v>14</v>
      </c>
      <c r="D10" s="34" t="s">
        <v>39</v>
      </c>
      <c r="E10" s="40">
        <v>2292500</v>
      </c>
      <c r="F10" s="40">
        <v>2392500</v>
      </c>
      <c r="G10" s="83">
        <f>F10-E10</f>
        <v>100000</v>
      </c>
      <c r="H10" s="87" t="s">
        <v>8</v>
      </c>
    </row>
    <row r="11" spans="1:8" s="2" customFormat="1" ht="32.1" customHeight="1" x14ac:dyDescent="0.3">
      <c r="A11" s="179" t="s">
        <v>11</v>
      </c>
      <c r="B11" s="138" t="s">
        <v>13</v>
      </c>
      <c r="C11" s="139"/>
      <c r="D11" s="140"/>
      <c r="E11" s="104">
        <f>SUM(E12:E13)</f>
        <v>1289830</v>
      </c>
      <c r="F11" s="104">
        <f>SUM(F12:F13)</f>
        <v>878830</v>
      </c>
      <c r="G11" s="105">
        <f>SUM(G12:G13)</f>
        <v>-411000</v>
      </c>
      <c r="H11" s="107"/>
    </row>
    <row r="12" spans="1:8" s="2" customFormat="1" ht="32.1" customHeight="1" x14ac:dyDescent="0.3">
      <c r="A12" s="180"/>
      <c r="B12" s="141" t="s">
        <v>11</v>
      </c>
      <c r="C12" s="182" t="s">
        <v>34</v>
      </c>
      <c r="D12" s="34" t="s">
        <v>22</v>
      </c>
      <c r="E12" s="88">
        <v>1289830</v>
      </c>
      <c r="F12" s="88">
        <v>678830</v>
      </c>
      <c r="G12" s="83">
        <f>F12-E12</f>
        <v>-611000</v>
      </c>
      <c r="H12" s="78" t="s">
        <v>187</v>
      </c>
    </row>
    <row r="13" spans="1:8" s="2" customFormat="1" ht="32.1" customHeight="1" thickBot="1" x14ac:dyDescent="0.35">
      <c r="A13" s="181"/>
      <c r="B13" s="175"/>
      <c r="C13" s="183"/>
      <c r="D13" s="98" t="s">
        <v>186</v>
      </c>
      <c r="E13" s="89">
        <v>0</v>
      </c>
      <c r="F13" s="89">
        <v>200000</v>
      </c>
      <c r="G13" s="90">
        <f>F13-E13</f>
        <v>200000</v>
      </c>
      <c r="H13" s="91" t="s">
        <v>188</v>
      </c>
    </row>
    <row r="14" spans="1:8" s="2" customFormat="1" ht="15" customHeight="1" x14ac:dyDescent="0.3">
      <c r="A14" s="10"/>
      <c r="B14" s="10"/>
      <c r="C14" s="11"/>
      <c r="D14" s="11"/>
      <c r="E14" s="12"/>
      <c r="F14" s="12"/>
      <c r="G14" s="13"/>
      <c r="H14" s="10"/>
    </row>
    <row r="15" spans="1:8" ht="23.25" x14ac:dyDescent="0.3">
      <c r="A15" s="8" t="s">
        <v>110</v>
      </c>
    </row>
    <row r="16" spans="1:8" ht="24" thickBot="1" x14ac:dyDescent="0.35">
      <c r="A16" s="8"/>
      <c r="H16" s="50" t="s">
        <v>77</v>
      </c>
    </row>
    <row r="17" spans="1:8" ht="32.1" customHeight="1" x14ac:dyDescent="0.3">
      <c r="A17" s="29" t="s">
        <v>50</v>
      </c>
      <c r="B17" s="30" t="s">
        <v>51</v>
      </c>
      <c r="C17" s="30" t="s">
        <v>52</v>
      </c>
      <c r="D17" s="30" t="s">
        <v>109</v>
      </c>
      <c r="E17" s="31" t="s">
        <v>53</v>
      </c>
      <c r="F17" s="31" t="s">
        <v>47</v>
      </c>
      <c r="G17" s="31" t="s">
        <v>54</v>
      </c>
      <c r="H17" s="32" t="s">
        <v>48</v>
      </c>
    </row>
    <row r="18" spans="1:8" ht="32.1" customHeight="1" x14ac:dyDescent="0.3">
      <c r="A18" s="135" t="s">
        <v>55</v>
      </c>
      <c r="B18" s="138" t="s">
        <v>56</v>
      </c>
      <c r="C18" s="139"/>
      <c r="D18" s="140"/>
      <c r="E18" s="108">
        <f>SUM(E19:E19)</f>
        <v>2757840</v>
      </c>
      <c r="F18" s="104">
        <f>SUM(F19:F19)</f>
        <v>2607000</v>
      </c>
      <c r="G18" s="109">
        <f>SUM(G19:G19)</f>
        <v>-150840</v>
      </c>
      <c r="H18" s="110"/>
    </row>
    <row r="19" spans="1:8" ht="32.1" customHeight="1" x14ac:dyDescent="0.3">
      <c r="A19" s="136"/>
      <c r="B19" s="34" t="s">
        <v>57</v>
      </c>
      <c r="C19" s="176" t="s">
        <v>58</v>
      </c>
      <c r="D19" s="177"/>
      <c r="E19" s="35">
        <v>2757840</v>
      </c>
      <c r="F19" s="35">
        <v>2607000</v>
      </c>
      <c r="G19" s="36">
        <f t="shared" ref="G19" si="1">F19-E19</f>
        <v>-150840</v>
      </c>
      <c r="H19" s="37" t="s">
        <v>95</v>
      </c>
    </row>
    <row r="20" spans="1:8" ht="32.1" customHeight="1" x14ac:dyDescent="0.3">
      <c r="A20" s="136"/>
      <c r="B20" s="138" t="s">
        <v>56</v>
      </c>
      <c r="C20" s="139"/>
      <c r="D20" s="140"/>
      <c r="E20" s="108">
        <f>SUM(E21:E26)</f>
        <v>13650000</v>
      </c>
      <c r="F20" s="104">
        <f>SUM(F21:F26)</f>
        <v>11626840</v>
      </c>
      <c r="G20" s="109">
        <f>SUM(G21:G26)</f>
        <v>-2023160</v>
      </c>
      <c r="H20" s="111"/>
    </row>
    <row r="21" spans="1:8" ht="32.1" customHeight="1" x14ac:dyDescent="0.3">
      <c r="A21" s="136"/>
      <c r="B21" s="178" t="s">
        <v>59</v>
      </c>
      <c r="C21" s="34" t="s">
        <v>60</v>
      </c>
      <c r="D21" s="34" t="s">
        <v>61</v>
      </c>
      <c r="E21" s="35">
        <v>450000</v>
      </c>
      <c r="F21" s="35">
        <v>168480</v>
      </c>
      <c r="G21" s="36">
        <f t="shared" ref="G21:G26" si="2">F21-E21</f>
        <v>-281520</v>
      </c>
      <c r="H21" s="37" t="s">
        <v>95</v>
      </c>
    </row>
    <row r="22" spans="1:8" ht="32.1" customHeight="1" x14ac:dyDescent="0.3">
      <c r="A22" s="136"/>
      <c r="B22" s="178"/>
      <c r="C22" s="169" t="s">
        <v>62</v>
      </c>
      <c r="D22" s="34" t="s">
        <v>65</v>
      </c>
      <c r="E22" s="35">
        <v>3400000</v>
      </c>
      <c r="F22" s="35">
        <v>3790560</v>
      </c>
      <c r="G22" s="36">
        <f t="shared" si="2"/>
        <v>390560</v>
      </c>
      <c r="H22" s="38" t="s">
        <v>94</v>
      </c>
    </row>
    <row r="23" spans="1:8" ht="32.1" customHeight="1" x14ac:dyDescent="0.3">
      <c r="A23" s="136"/>
      <c r="B23" s="178"/>
      <c r="C23" s="169"/>
      <c r="D23" s="34" t="s">
        <v>96</v>
      </c>
      <c r="E23" s="35">
        <v>3400000</v>
      </c>
      <c r="F23" s="35">
        <v>3575800</v>
      </c>
      <c r="G23" s="36">
        <f t="shared" si="2"/>
        <v>175800</v>
      </c>
      <c r="H23" s="38" t="s">
        <v>94</v>
      </c>
    </row>
    <row r="24" spans="1:8" ht="32.1" customHeight="1" x14ac:dyDescent="0.3">
      <c r="A24" s="136"/>
      <c r="B24" s="178"/>
      <c r="C24" s="169"/>
      <c r="D24" s="39" t="s">
        <v>66</v>
      </c>
      <c r="E24" s="35">
        <v>4800000</v>
      </c>
      <c r="F24" s="40">
        <v>2521500</v>
      </c>
      <c r="G24" s="36">
        <f t="shared" si="2"/>
        <v>-2278500</v>
      </c>
      <c r="H24" s="41" t="s">
        <v>97</v>
      </c>
    </row>
    <row r="25" spans="1:8" ht="32.1" customHeight="1" x14ac:dyDescent="0.3">
      <c r="A25" s="136"/>
      <c r="B25" s="178"/>
      <c r="C25" s="100" t="s">
        <v>69</v>
      </c>
      <c r="D25" s="39" t="s">
        <v>70</v>
      </c>
      <c r="E25" s="35">
        <v>600000</v>
      </c>
      <c r="F25" s="40">
        <v>500500</v>
      </c>
      <c r="G25" s="36">
        <f t="shared" si="2"/>
        <v>-99500</v>
      </c>
      <c r="H25" s="41" t="s">
        <v>95</v>
      </c>
    </row>
    <row r="26" spans="1:8" ht="32.1" customHeight="1" x14ac:dyDescent="0.3">
      <c r="A26" s="137"/>
      <c r="B26" s="178"/>
      <c r="C26" s="100" t="s">
        <v>67</v>
      </c>
      <c r="D26" s="39" t="s">
        <v>98</v>
      </c>
      <c r="E26" s="35">
        <v>1000000</v>
      </c>
      <c r="F26" s="40">
        <v>1070000</v>
      </c>
      <c r="G26" s="36">
        <f t="shared" si="2"/>
        <v>70000</v>
      </c>
      <c r="H26" s="41" t="s">
        <v>94</v>
      </c>
    </row>
    <row r="27" spans="1:8" ht="32.1" customHeight="1" x14ac:dyDescent="0.3">
      <c r="A27" s="135" t="s">
        <v>200</v>
      </c>
      <c r="B27" s="171" t="s">
        <v>56</v>
      </c>
      <c r="C27" s="172"/>
      <c r="D27" s="173"/>
      <c r="E27" s="33">
        <f>SUM(E28:E29)</f>
        <v>279000</v>
      </c>
      <c r="F27" s="112">
        <f>SUM(F28:F29)</f>
        <v>2453000</v>
      </c>
      <c r="G27" s="109">
        <f>SUM(G28:G29)</f>
        <v>2174000</v>
      </c>
      <c r="H27" s="113"/>
    </row>
    <row r="28" spans="1:8" ht="32.1" customHeight="1" x14ac:dyDescent="0.3">
      <c r="A28" s="136"/>
      <c r="B28" s="141" t="s">
        <v>71</v>
      </c>
      <c r="C28" s="34" t="s">
        <v>71</v>
      </c>
      <c r="D28" s="34" t="s">
        <v>71</v>
      </c>
      <c r="E28" s="35">
        <v>0</v>
      </c>
      <c r="F28" s="40">
        <v>1254000</v>
      </c>
      <c r="G28" s="36">
        <f>F28-E28</f>
        <v>1254000</v>
      </c>
      <c r="H28" s="42" t="s">
        <v>99</v>
      </c>
    </row>
    <row r="29" spans="1:8" ht="32.1" customHeight="1" thickBot="1" x14ac:dyDescent="0.35">
      <c r="A29" s="174"/>
      <c r="B29" s="175"/>
      <c r="C29" s="44" t="s">
        <v>72</v>
      </c>
      <c r="D29" s="45" t="s">
        <v>73</v>
      </c>
      <c r="E29" s="46">
        <v>279000</v>
      </c>
      <c r="F29" s="47">
        <v>1199000</v>
      </c>
      <c r="G29" s="48">
        <f>F29-E29</f>
        <v>920000</v>
      </c>
      <c r="H29" s="49" t="s">
        <v>100</v>
      </c>
    </row>
    <row r="30" spans="1:8" s="2" customFormat="1" ht="15" customHeight="1" x14ac:dyDescent="0.3">
      <c r="A30" s="10"/>
      <c r="B30" s="10"/>
      <c r="C30" s="11"/>
      <c r="D30" s="11"/>
      <c r="E30" s="12"/>
      <c r="F30" s="12"/>
      <c r="G30" s="13"/>
      <c r="H30" s="10"/>
    </row>
    <row r="31" spans="1:8" ht="23.25" x14ac:dyDescent="0.3">
      <c r="A31" s="8" t="s">
        <v>111</v>
      </c>
    </row>
    <row r="32" spans="1:8" ht="24" thickBot="1" x14ac:dyDescent="0.35">
      <c r="A32" s="8"/>
      <c r="H32" s="50" t="s">
        <v>77</v>
      </c>
    </row>
    <row r="33" spans="1:8" ht="32.1" customHeight="1" x14ac:dyDescent="0.3">
      <c r="A33" s="29" t="s">
        <v>50</v>
      </c>
      <c r="B33" s="30" t="s">
        <v>51</v>
      </c>
      <c r="C33" s="30" t="s">
        <v>52</v>
      </c>
      <c r="D33" s="30" t="s">
        <v>115</v>
      </c>
      <c r="E33" s="31" t="s">
        <v>53</v>
      </c>
      <c r="F33" s="31" t="s">
        <v>47</v>
      </c>
      <c r="G33" s="31" t="s">
        <v>54</v>
      </c>
      <c r="H33" s="32" t="s">
        <v>48</v>
      </c>
    </row>
    <row r="34" spans="1:8" ht="32.1" customHeight="1" x14ac:dyDescent="0.3">
      <c r="A34" s="135" t="s">
        <v>55</v>
      </c>
      <c r="B34" s="138" t="s">
        <v>56</v>
      </c>
      <c r="C34" s="139"/>
      <c r="D34" s="140"/>
      <c r="E34" s="108">
        <f>SUM(E35:E35)</f>
        <v>2437490</v>
      </c>
      <c r="F34" s="104">
        <f>SUM(F35:F35)</f>
        <v>2219100</v>
      </c>
      <c r="G34" s="109">
        <f>SUM(G35:G35)</f>
        <v>-218390</v>
      </c>
      <c r="H34" s="110"/>
    </row>
    <row r="35" spans="1:8" ht="32.1" customHeight="1" x14ac:dyDescent="0.3">
      <c r="A35" s="136"/>
      <c r="B35" s="34" t="s">
        <v>57</v>
      </c>
      <c r="C35" s="176" t="s">
        <v>58</v>
      </c>
      <c r="D35" s="177"/>
      <c r="E35" s="35">
        <v>2437490</v>
      </c>
      <c r="F35" s="35">
        <v>2219100</v>
      </c>
      <c r="G35" s="36">
        <f t="shared" ref="G35" si="3">F35-E35</f>
        <v>-218390</v>
      </c>
      <c r="H35" s="37" t="s">
        <v>49</v>
      </c>
    </row>
    <row r="36" spans="1:8" ht="32.1" customHeight="1" x14ac:dyDescent="0.3">
      <c r="A36" s="136"/>
      <c r="B36" s="138" t="s">
        <v>56</v>
      </c>
      <c r="C36" s="139"/>
      <c r="D36" s="140"/>
      <c r="E36" s="108">
        <f>SUM(E37:E42)</f>
        <v>7400000</v>
      </c>
      <c r="F36" s="104">
        <f>SUM(F37:F42)</f>
        <v>6848390</v>
      </c>
      <c r="G36" s="109">
        <f>SUM(G37:G42)</f>
        <v>-551610</v>
      </c>
      <c r="H36" s="111"/>
    </row>
    <row r="37" spans="1:8" ht="32.1" customHeight="1" x14ac:dyDescent="0.3">
      <c r="A37" s="136"/>
      <c r="B37" s="178" t="s">
        <v>59</v>
      </c>
      <c r="C37" s="34" t="s">
        <v>60</v>
      </c>
      <c r="D37" s="34" t="s">
        <v>61</v>
      </c>
      <c r="E37" s="35">
        <v>450000</v>
      </c>
      <c r="F37" s="35">
        <v>126600</v>
      </c>
      <c r="G37" s="36">
        <f t="shared" ref="G37:G42" si="4">F37-E37</f>
        <v>-323400</v>
      </c>
      <c r="H37" s="37" t="s">
        <v>49</v>
      </c>
    </row>
    <row r="38" spans="1:8" ht="32.1" customHeight="1" x14ac:dyDescent="0.3">
      <c r="A38" s="136"/>
      <c r="B38" s="178"/>
      <c r="C38" s="169" t="s">
        <v>62</v>
      </c>
      <c r="D38" s="34" t="s">
        <v>63</v>
      </c>
      <c r="E38" s="35">
        <v>1200000</v>
      </c>
      <c r="F38" s="35">
        <v>1907520</v>
      </c>
      <c r="G38" s="36">
        <f t="shared" si="4"/>
        <v>707520</v>
      </c>
      <c r="H38" s="38" t="s">
        <v>64</v>
      </c>
    </row>
    <row r="39" spans="1:8" ht="32.1" customHeight="1" x14ac:dyDescent="0.3">
      <c r="A39" s="136"/>
      <c r="B39" s="178"/>
      <c r="C39" s="169"/>
      <c r="D39" s="34" t="s">
        <v>65</v>
      </c>
      <c r="E39" s="35">
        <v>1200000</v>
      </c>
      <c r="F39" s="35">
        <v>1137630</v>
      </c>
      <c r="G39" s="36">
        <f t="shared" si="4"/>
        <v>-62370</v>
      </c>
      <c r="H39" s="38" t="s">
        <v>49</v>
      </c>
    </row>
    <row r="40" spans="1:8" ht="32.1" customHeight="1" x14ac:dyDescent="0.3">
      <c r="A40" s="136"/>
      <c r="B40" s="178"/>
      <c r="C40" s="169"/>
      <c r="D40" s="39" t="s">
        <v>66</v>
      </c>
      <c r="E40" s="35">
        <v>2200000</v>
      </c>
      <c r="F40" s="40">
        <v>2196140</v>
      </c>
      <c r="G40" s="36">
        <f t="shared" si="4"/>
        <v>-3860</v>
      </c>
      <c r="H40" s="41" t="s">
        <v>49</v>
      </c>
    </row>
    <row r="41" spans="1:8" ht="32.1" customHeight="1" x14ac:dyDescent="0.3">
      <c r="A41" s="136"/>
      <c r="B41" s="178"/>
      <c r="C41" s="100" t="s">
        <v>67</v>
      </c>
      <c r="D41" s="39" t="s">
        <v>68</v>
      </c>
      <c r="E41" s="35">
        <v>1000000</v>
      </c>
      <c r="F41" s="40">
        <v>980000</v>
      </c>
      <c r="G41" s="36">
        <f t="shared" si="4"/>
        <v>-20000</v>
      </c>
      <c r="H41" s="41" t="s">
        <v>49</v>
      </c>
    </row>
    <row r="42" spans="1:8" ht="32.1" customHeight="1" x14ac:dyDescent="0.3">
      <c r="A42" s="137"/>
      <c r="B42" s="178"/>
      <c r="C42" s="100" t="s">
        <v>69</v>
      </c>
      <c r="D42" s="39" t="s">
        <v>70</v>
      </c>
      <c r="E42" s="35">
        <v>1350000</v>
      </c>
      <c r="F42" s="40">
        <v>500500</v>
      </c>
      <c r="G42" s="36">
        <f t="shared" si="4"/>
        <v>-849500</v>
      </c>
      <c r="H42" s="41" t="s">
        <v>49</v>
      </c>
    </row>
    <row r="43" spans="1:8" ht="32.1" customHeight="1" x14ac:dyDescent="0.3">
      <c r="A43" s="170" t="s">
        <v>200</v>
      </c>
      <c r="B43" s="171" t="s">
        <v>56</v>
      </c>
      <c r="C43" s="172"/>
      <c r="D43" s="173"/>
      <c r="E43" s="33">
        <f>SUM(E44:E44)</f>
        <v>2060000</v>
      </c>
      <c r="F43" s="112">
        <f>SUM(F44:F44)</f>
        <v>3110000</v>
      </c>
      <c r="G43" s="109">
        <f>SUM(G44:G44)</f>
        <v>1050000</v>
      </c>
      <c r="H43" s="113"/>
    </row>
    <row r="44" spans="1:8" ht="32.1" customHeight="1" x14ac:dyDescent="0.3">
      <c r="A44" s="170"/>
      <c r="B44" s="99" t="s">
        <v>71</v>
      </c>
      <c r="C44" s="34" t="s">
        <v>72</v>
      </c>
      <c r="D44" s="34" t="s">
        <v>73</v>
      </c>
      <c r="E44" s="35">
        <v>2060000</v>
      </c>
      <c r="F44" s="40">
        <v>3110000</v>
      </c>
      <c r="G44" s="36">
        <f>F44-E44</f>
        <v>1050000</v>
      </c>
      <c r="H44" s="42" t="s">
        <v>74</v>
      </c>
    </row>
    <row r="45" spans="1:8" ht="32.1" customHeight="1" x14ac:dyDescent="0.3">
      <c r="A45" s="143" t="s">
        <v>75</v>
      </c>
      <c r="B45" s="145" t="s">
        <v>56</v>
      </c>
      <c r="C45" s="145"/>
      <c r="D45" s="145"/>
      <c r="E45" s="108">
        <f>SUM(E46:E46)</f>
        <v>800000</v>
      </c>
      <c r="F45" s="104">
        <f>SUM(F46:F46)</f>
        <v>520000</v>
      </c>
      <c r="G45" s="109">
        <f>SUM(G46:G46)</f>
        <v>-280000</v>
      </c>
      <c r="H45" s="113"/>
    </row>
    <row r="46" spans="1:8" ht="32.1" customHeight="1" thickBot="1" x14ac:dyDescent="0.35">
      <c r="A46" s="144"/>
      <c r="B46" s="43" t="s">
        <v>75</v>
      </c>
      <c r="C46" s="44" t="s">
        <v>112</v>
      </c>
      <c r="D46" s="45" t="s">
        <v>76</v>
      </c>
      <c r="E46" s="46">
        <v>800000</v>
      </c>
      <c r="F46" s="47">
        <v>520000</v>
      </c>
      <c r="G46" s="48">
        <f>F46-E46</f>
        <v>-280000</v>
      </c>
      <c r="H46" s="49" t="s">
        <v>49</v>
      </c>
    </row>
    <row r="47" spans="1:8" s="2" customFormat="1" ht="15" customHeight="1" x14ac:dyDescent="0.3">
      <c r="A47" s="10"/>
      <c r="B47" s="10"/>
      <c r="C47" s="11"/>
      <c r="D47" s="11"/>
      <c r="E47" s="12"/>
      <c r="F47" s="12"/>
      <c r="G47" s="13"/>
      <c r="H47" s="10"/>
    </row>
    <row r="48" spans="1:8" ht="23.25" customHeight="1" x14ac:dyDescent="0.3">
      <c r="A48" s="8" t="s">
        <v>113</v>
      </c>
    </row>
    <row r="49" spans="1:8" ht="15.75" customHeight="1" thickBot="1" x14ac:dyDescent="0.35">
      <c r="A49" s="3"/>
      <c r="H49" s="9" t="s">
        <v>77</v>
      </c>
    </row>
    <row r="50" spans="1:8" ht="32.1" customHeight="1" x14ac:dyDescent="0.3">
      <c r="A50" s="14" t="s">
        <v>23</v>
      </c>
      <c r="B50" s="15" t="s">
        <v>19</v>
      </c>
      <c r="C50" s="15" t="s">
        <v>18</v>
      </c>
      <c r="D50" s="15" t="s">
        <v>104</v>
      </c>
      <c r="E50" s="16" t="s">
        <v>17</v>
      </c>
      <c r="F50" s="16" t="s">
        <v>15</v>
      </c>
      <c r="G50" s="16" t="s">
        <v>40</v>
      </c>
      <c r="H50" s="17" t="s">
        <v>35</v>
      </c>
    </row>
    <row r="51" spans="1:8" ht="32.1" customHeight="1" x14ac:dyDescent="0.3">
      <c r="A51" s="125" t="s">
        <v>12</v>
      </c>
      <c r="B51" s="127" t="s">
        <v>13</v>
      </c>
      <c r="C51" s="128"/>
      <c r="D51" s="129"/>
      <c r="E51" s="114">
        <f>SUM(E52:E53)</f>
        <v>3106320</v>
      </c>
      <c r="F51" s="114">
        <f>SUM(F52:F53)</f>
        <v>3106320</v>
      </c>
      <c r="G51" s="115">
        <f>SUM(G52:G53)</f>
        <v>0</v>
      </c>
      <c r="H51" s="116"/>
    </row>
    <row r="52" spans="1:8" ht="32.1" customHeight="1" x14ac:dyDescent="0.3">
      <c r="A52" s="125"/>
      <c r="B52" s="94" t="s">
        <v>16</v>
      </c>
      <c r="C52" s="95" t="s">
        <v>36</v>
      </c>
      <c r="D52" s="5" t="s">
        <v>5</v>
      </c>
      <c r="E52" s="6">
        <v>2801540</v>
      </c>
      <c r="F52" s="6">
        <v>2547160</v>
      </c>
      <c r="G52" s="7">
        <f>F52-E52</f>
        <v>-254380</v>
      </c>
      <c r="H52" s="18" t="s">
        <v>42</v>
      </c>
    </row>
    <row r="53" spans="1:8" ht="32.1" customHeight="1" thickBot="1" x14ac:dyDescent="0.35">
      <c r="A53" s="126"/>
      <c r="B53" s="92" t="s">
        <v>103</v>
      </c>
      <c r="C53" s="22" t="s">
        <v>2</v>
      </c>
      <c r="D53" s="22" t="s">
        <v>30</v>
      </c>
      <c r="E53" s="25">
        <v>304780</v>
      </c>
      <c r="F53" s="25">
        <v>559160</v>
      </c>
      <c r="G53" s="23">
        <f>F53-E53</f>
        <v>254380</v>
      </c>
      <c r="H53" s="24" t="s">
        <v>4</v>
      </c>
    </row>
    <row r="55" spans="1:8" ht="23.25" customHeight="1" x14ac:dyDescent="0.3">
      <c r="A55" s="8" t="s">
        <v>114</v>
      </c>
    </row>
    <row r="56" spans="1:8" ht="15.75" customHeight="1" thickBot="1" x14ac:dyDescent="0.35">
      <c r="A56" s="3"/>
      <c r="H56" s="9" t="s">
        <v>77</v>
      </c>
    </row>
    <row r="57" spans="1:8" ht="32.1" customHeight="1" x14ac:dyDescent="0.3">
      <c r="A57" s="14" t="s">
        <v>23</v>
      </c>
      <c r="B57" s="15" t="s">
        <v>19</v>
      </c>
      <c r="C57" s="15" t="s">
        <v>18</v>
      </c>
      <c r="D57" s="15" t="s">
        <v>116</v>
      </c>
      <c r="E57" s="16" t="s">
        <v>17</v>
      </c>
      <c r="F57" s="16" t="s">
        <v>15</v>
      </c>
      <c r="G57" s="16" t="s">
        <v>40</v>
      </c>
      <c r="H57" s="17" t="s">
        <v>35</v>
      </c>
    </row>
    <row r="58" spans="1:8" ht="32.1" customHeight="1" x14ac:dyDescent="0.3">
      <c r="A58" s="125" t="s">
        <v>105</v>
      </c>
      <c r="B58" s="127" t="s">
        <v>13</v>
      </c>
      <c r="C58" s="128"/>
      <c r="D58" s="129"/>
      <c r="E58" s="114">
        <f>SUM(E59:E61)</f>
        <v>25540000</v>
      </c>
      <c r="F58" s="114">
        <f>SUM(F59:F61)</f>
        <v>25540000</v>
      </c>
      <c r="G58" s="115">
        <f>SUM(G59:G61)</f>
        <v>0</v>
      </c>
      <c r="H58" s="116"/>
    </row>
    <row r="59" spans="1:8" ht="32.1" customHeight="1" x14ac:dyDescent="0.3">
      <c r="A59" s="125"/>
      <c r="B59" s="130" t="s">
        <v>106</v>
      </c>
      <c r="C59" s="159" t="s">
        <v>107</v>
      </c>
      <c r="D59" s="5" t="s">
        <v>3</v>
      </c>
      <c r="E59" s="6">
        <v>19600000</v>
      </c>
      <c r="F59" s="6">
        <v>22120000</v>
      </c>
      <c r="G59" s="7">
        <f>F59-E59</f>
        <v>2520000</v>
      </c>
      <c r="H59" s="18" t="s">
        <v>38</v>
      </c>
    </row>
    <row r="60" spans="1:8" ht="32.1" customHeight="1" x14ac:dyDescent="0.3">
      <c r="A60" s="125"/>
      <c r="B60" s="158"/>
      <c r="C60" s="160"/>
      <c r="D60" s="95" t="s">
        <v>201</v>
      </c>
      <c r="E60" s="26">
        <v>340000</v>
      </c>
      <c r="F60" s="26">
        <v>320000</v>
      </c>
      <c r="G60" s="27">
        <f>F60-E60</f>
        <v>-20000</v>
      </c>
      <c r="H60" s="96" t="s">
        <v>42</v>
      </c>
    </row>
    <row r="61" spans="1:8" ht="32.1" customHeight="1" thickBot="1" x14ac:dyDescent="0.35">
      <c r="A61" s="126"/>
      <c r="B61" s="92" t="s">
        <v>103</v>
      </c>
      <c r="C61" s="101" t="s">
        <v>108</v>
      </c>
      <c r="D61" s="22" t="s">
        <v>0</v>
      </c>
      <c r="E61" s="25">
        <v>5600000</v>
      </c>
      <c r="F61" s="25">
        <v>3100000</v>
      </c>
      <c r="G61" s="23">
        <f>F61-E61</f>
        <v>-2500000</v>
      </c>
      <c r="H61" s="24" t="s">
        <v>33</v>
      </c>
    </row>
    <row r="63" spans="1:8" ht="23.25" x14ac:dyDescent="0.3">
      <c r="A63" s="154" t="s">
        <v>119</v>
      </c>
      <c r="B63" s="155"/>
      <c r="C63" s="155"/>
      <c r="D63" s="155"/>
      <c r="E63" s="53"/>
      <c r="F63" s="53"/>
      <c r="G63" s="53"/>
      <c r="H63" s="53"/>
    </row>
    <row r="64" spans="1:8" ht="17.25" thickBot="1" x14ac:dyDescent="0.35">
      <c r="A64" s="53"/>
      <c r="B64" s="53"/>
      <c r="C64" s="53"/>
      <c r="D64" s="53"/>
      <c r="E64" s="53"/>
      <c r="F64" s="53"/>
      <c r="G64" s="53"/>
      <c r="H64" s="54" t="s">
        <v>77</v>
      </c>
    </row>
    <row r="65" spans="1:8" ht="32.1" customHeight="1" x14ac:dyDescent="0.3">
      <c r="A65" s="29" t="s">
        <v>50</v>
      </c>
      <c r="B65" s="30" t="s">
        <v>51</v>
      </c>
      <c r="C65" s="30" t="s">
        <v>52</v>
      </c>
      <c r="D65" s="30" t="s">
        <v>117</v>
      </c>
      <c r="E65" s="31" t="s">
        <v>53</v>
      </c>
      <c r="F65" s="31" t="s">
        <v>47</v>
      </c>
      <c r="G65" s="31" t="s">
        <v>54</v>
      </c>
      <c r="H65" s="32" t="s">
        <v>48</v>
      </c>
    </row>
    <row r="66" spans="1:8" ht="32.1" customHeight="1" x14ac:dyDescent="0.3">
      <c r="A66" s="161" t="s">
        <v>79</v>
      </c>
      <c r="B66" s="164" t="s">
        <v>78</v>
      </c>
      <c r="C66" s="165"/>
      <c r="D66" s="166"/>
      <c r="E66" s="117">
        <f>E67</f>
        <v>2978000</v>
      </c>
      <c r="F66" s="117">
        <f>F67</f>
        <v>2314600</v>
      </c>
      <c r="G66" s="118" t="str">
        <f>G67</f>
        <v>△663,400</v>
      </c>
      <c r="H66" s="119"/>
    </row>
    <row r="67" spans="1:8" ht="32.1" customHeight="1" x14ac:dyDescent="0.3">
      <c r="A67" s="162"/>
      <c r="B67" s="64" t="s">
        <v>80</v>
      </c>
      <c r="C67" s="65" t="s">
        <v>120</v>
      </c>
      <c r="D67" s="65" t="s">
        <v>81</v>
      </c>
      <c r="E67" s="56">
        <v>2978000</v>
      </c>
      <c r="F67" s="56">
        <v>2314600</v>
      </c>
      <c r="G67" s="57" t="s">
        <v>89</v>
      </c>
      <c r="H67" s="20" t="s">
        <v>88</v>
      </c>
    </row>
    <row r="68" spans="1:8" ht="32.1" customHeight="1" x14ac:dyDescent="0.3">
      <c r="A68" s="162"/>
      <c r="B68" s="164" t="s">
        <v>78</v>
      </c>
      <c r="C68" s="165"/>
      <c r="D68" s="166"/>
      <c r="E68" s="120">
        <v>0</v>
      </c>
      <c r="F68" s="117">
        <f>SUM(F69:F70)</f>
        <v>663400</v>
      </c>
      <c r="G68" s="121">
        <f>SUM(G69:G70)</f>
        <v>663400</v>
      </c>
      <c r="H68" s="119"/>
    </row>
    <row r="69" spans="1:8" ht="32.1" customHeight="1" x14ac:dyDescent="0.3">
      <c r="A69" s="162"/>
      <c r="B69" s="167" t="s">
        <v>82</v>
      </c>
      <c r="C69" s="64" t="s">
        <v>83</v>
      </c>
      <c r="D69" s="64" t="s">
        <v>85</v>
      </c>
      <c r="E69" s="55">
        <v>0</v>
      </c>
      <c r="F69" s="56">
        <v>459600</v>
      </c>
      <c r="G69" s="58">
        <v>459600</v>
      </c>
      <c r="H69" s="20" t="s">
        <v>87</v>
      </c>
    </row>
    <row r="70" spans="1:8" ht="32.1" customHeight="1" thickBot="1" x14ac:dyDescent="0.35">
      <c r="A70" s="163"/>
      <c r="B70" s="168"/>
      <c r="C70" s="63" t="s">
        <v>118</v>
      </c>
      <c r="D70" s="21" t="s">
        <v>84</v>
      </c>
      <c r="E70" s="59">
        <v>0</v>
      </c>
      <c r="F70" s="60">
        <v>203800</v>
      </c>
      <c r="G70" s="61">
        <v>203800</v>
      </c>
      <c r="H70" s="62" t="s">
        <v>86</v>
      </c>
    </row>
    <row r="72" spans="1:8" ht="23.25" x14ac:dyDescent="0.3">
      <c r="A72" s="8" t="s">
        <v>184</v>
      </c>
      <c r="H72" s="4"/>
    </row>
    <row r="73" spans="1:8" ht="15.75" customHeight="1" thickBot="1" x14ac:dyDescent="0.35">
      <c r="A73" s="3"/>
      <c r="H73" s="9" t="s">
        <v>77</v>
      </c>
    </row>
    <row r="74" spans="1:8" ht="32.1" customHeight="1" x14ac:dyDescent="0.3">
      <c r="A74" s="14" t="s">
        <v>23</v>
      </c>
      <c r="B74" s="15" t="s">
        <v>19</v>
      </c>
      <c r="C74" s="15" t="s">
        <v>18</v>
      </c>
      <c r="D74" s="15" t="s">
        <v>102</v>
      </c>
      <c r="E74" s="16" t="s">
        <v>17</v>
      </c>
      <c r="F74" s="16" t="s">
        <v>15</v>
      </c>
      <c r="G74" s="16" t="s">
        <v>40</v>
      </c>
      <c r="H74" s="17" t="s">
        <v>35</v>
      </c>
    </row>
    <row r="75" spans="1:8" ht="32.1" customHeight="1" x14ac:dyDescent="0.3">
      <c r="A75" s="125" t="s">
        <v>12</v>
      </c>
      <c r="B75" s="127" t="s">
        <v>13</v>
      </c>
      <c r="C75" s="128"/>
      <c r="D75" s="129"/>
      <c r="E75" s="114">
        <f>SUM(E76:E82)</f>
        <v>80228570</v>
      </c>
      <c r="F75" s="114">
        <f>SUM(F76:F82)</f>
        <v>80228570</v>
      </c>
      <c r="G75" s="115">
        <f>SUM(G76:G82)</f>
        <v>0</v>
      </c>
      <c r="H75" s="116"/>
    </row>
    <row r="76" spans="1:8" ht="32.1" customHeight="1" x14ac:dyDescent="0.3">
      <c r="A76" s="125"/>
      <c r="B76" s="130" t="s">
        <v>16</v>
      </c>
      <c r="C76" s="5" t="s">
        <v>107</v>
      </c>
      <c r="D76" s="5" t="s">
        <v>173</v>
      </c>
      <c r="E76" s="6">
        <v>59083200</v>
      </c>
      <c r="F76" s="6">
        <v>59038880</v>
      </c>
      <c r="G76" s="7">
        <f>F76-E76</f>
        <v>-44320</v>
      </c>
      <c r="H76" s="18" t="s">
        <v>180</v>
      </c>
    </row>
    <row r="77" spans="1:8" ht="32.1" customHeight="1" x14ac:dyDescent="0.3">
      <c r="A77" s="125"/>
      <c r="B77" s="158"/>
      <c r="C77" s="5" t="s">
        <v>174</v>
      </c>
      <c r="D77" s="95" t="s">
        <v>179</v>
      </c>
      <c r="E77" s="26">
        <v>4991000</v>
      </c>
      <c r="F77" s="26">
        <v>4920100</v>
      </c>
      <c r="G77" s="7">
        <f t="shared" ref="G77:G80" si="5">F77-E77</f>
        <v>-70900</v>
      </c>
      <c r="H77" s="28" t="s">
        <v>180</v>
      </c>
    </row>
    <row r="78" spans="1:8" ht="32.1" customHeight="1" x14ac:dyDescent="0.3">
      <c r="A78" s="125"/>
      <c r="B78" s="5" t="s">
        <v>122</v>
      </c>
      <c r="C78" s="5" t="s">
        <v>175</v>
      </c>
      <c r="D78" s="95" t="s">
        <v>176</v>
      </c>
      <c r="E78" s="26">
        <v>933000</v>
      </c>
      <c r="F78" s="26">
        <v>802300</v>
      </c>
      <c r="G78" s="7">
        <f t="shared" si="5"/>
        <v>-130700</v>
      </c>
      <c r="H78" s="28" t="s">
        <v>181</v>
      </c>
    </row>
    <row r="79" spans="1:8" ht="32.1" customHeight="1" x14ac:dyDescent="0.3">
      <c r="A79" s="125"/>
      <c r="B79" s="130" t="s">
        <v>82</v>
      </c>
      <c r="C79" s="159" t="s">
        <v>189</v>
      </c>
      <c r="D79" s="95" t="s">
        <v>177</v>
      </c>
      <c r="E79" s="26">
        <v>1500000</v>
      </c>
      <c r="F79" s="26">
        <v>2155900</v>
      </c>
      <c r="G79" s="7">
        <f t="shared" si="5"/>
        <v>655900</v>
      </c>
      <c r="H79" s="28" t="s">
        <v>182</v>
      </c>
    </row>
    <row r="80" spans="1:8" ht="32.1" customHeight="1" x14ac:dyDescent="0.3">
      <c r="A80" s="125"/>
      <c r="B80" s="150"/>
      <c r="C80" s="160"/>
      <c r="D80" s="95" t="s">
        <v>85</v>
      </c>
      <c r="E80" s="26">
        <v>1456150</v>
      </c>
      <c r="F80" s="26">
        <v>1306770</v>
      </c>
      <c r="G80" s="7">
        <f t="shared" si="5"/>
        <v>-149380</v>
      </c>
      <c r="H80" s="28" t="s">
        <v>180</v>
      </c>
    </row>
    <row r="81" spans="1:8" ht="32.1" customHeight="1" x14ac:dyDescent="0.3">
      <c r="A81" s="125"/>
      <c r="B81" s="150"/>
      <c r="C81" s="159" t="s">
        <v>118</v>
      </c>
      <c r="D81" s="95" t="s">
        <v>178</v>
      </c>
      <c r="E81" s="26">
        <v>11880000</v>
      </c>
      <c r="F81" s="26">
        <v>11588400</v>
      </c>
      <c r="G81" s="7">
        <f>F81-E81</f>
        <v>-291600</v>
      </c>
      <c r="H81" s="28" t="s">
        <v>180</v>
      </c>
    </row>
    <row r="82" spans="1:8" ht="32.1" customHeight="1" thickBot="1" x14ac:dyDescent="0.35">
      <c r="A82" s="126"/>
      <c r="B82" s="131"/>
      <c r="C82" s="134"/>
      <c r="D82" s="22" t="s">
        <v>84</v>
      </c>
      <c r="E82" s="25">
        <v>385220</v>
      </c>
      <c r="F82" s="25">
        <v>416220</v>
      </c>
      <c r="G82" s="23">
        <f>F82-E82</f>
        <v>31000</v>
      </c>
      <c r="H82" s="24" t="s">
        <v>183</v>
      </c>
    </row>
    <row r="84" spans="1:8" ht="23.25" x14ac:dyDescent="0.3">
      <c r="A84" s="8" t="s">
        <v>185</v>
      </c>
    </row>
    <row r="85" spans="1:8" ht="15.75" customHeight="1" thickBot="1" x14ac:dyDescent="0.35">
      <c r="A85" s="3"/>
      <c r="H85" s="9" t="s">
        <v>77</v>
      </c>
    </row>
    <row r="86" spans="1:8" ht="32.1" customHeight="1" x14ac:dyDescent="0.3">
      <c r="A86" s="14" t="s">
        <v>23</v>
      </c>
      <c r="B86" s="15" t="s">
        <v>19</v>
      </c>
      <c r="C86" s="15" t="s">
        <v>18</v>
      </c>
      <c r="D86" s="15" t="s">
        <v>102</v>
      </c>
      <c r="E86" s="16" t="s">
        <v>17</v>
      </c>
      <c r="F86" s="16" t="s">
        <v>15</v>
      </c>
      <c r="G86" s="16" t="s">
        <v>40</v>
      </c>
      <c r="H86" s="17" t="s">
        <v>35</v>
      </c>
    </row>
    <row r="87" spans="1:8" ht="32.1" customHeight="1" x14ac:dyDescent="0.3">
      <c r="A87" s="125" t="s">
        <v>12</v>
      </c>
      <c r="B87" s="127" t="s">
        <v>13</v>
      </c>
      <c r="C87" s="128"/>
      <c r="D87" s="129"/>
      <c r="E87" s="114">
        <f>SUM(E88:E92)</f>
        <v>4664590</v>
      </c>
      <c r="F87" s="114">
        <f>SUM(F88:F92)</f>
        <v>4664590</v>
      </c>
      <c r="G87" s="115">
        <f>SUM(G88:G92)</f>
        <v>0</v>
      </c>
      <c r="H87" s="116"/>
    </row>
    <row r="88" spans="1:8" ht="32.1" customHeight="1" x14ac:dyDescent="0.3">
      <c r="A88" s="125"/>
      <c r="B88" s="94" t="s">
        <v>16</v>
      </c>
      <c r="C88" s="5" t="s">
        <v>36</v>
      </c>
      <c r="D88" s="5" t="s">
        <v>81</v>
      </c>
      <c r="E88" s="6">
        <v>3826320</v>
      </c>
      <c r="F88" s="6">
        <v>3614600</v>
      </c>
      <c r="G88" s="7">
        <f>F88-E88</f>
        <v>-211720</v>
      </c>
      <c r="H88" s="18" t="s">
        <v>24</v>
      </c>
    </row>
    <row r="89" spans="1:8" ht="32.1" customHeight="1" x14ac:dyDescent="0.3">
      <c r="A89" s="125"/>
      <c r="B89" s="130" t="s">
        <v>20</v>
      </c>
      <c r="C89" s="5" t="s">
        <v>32</v>
      </c>
      <c r="D89" s="95" t="s">
        <v>32</v>
      </c>
      <c r="E89" s="26">
        <v>100000</v>
      </c>
      <c r="F89" s="26">
        <v>41000</v>
      </c>
      <c r="G89" s="7">
        <f>F89-E89</f>
        <v>-59000</v>
      </c>
      <c r="H89" s="28" t="s">
        <v>24</v>
      </c>
    </row>
    <row r="90" spans="1:8" ht="32.1" customHeight="1" x14ac:dyDescent="0.3">
      <c r="A90" s="125"/>
      <c r="B90" s="158"/>
      <c r="C90" s="5" t="s">
        <v>44</v>
      </c>
      <c r="D90" s="95" t="s">
        <v>28</v>
      </c>
      <c r="E90" s="26">
        <v>74270</v>
      </c>
      <c r="F90" s="26">
        <v>468990</v>
      </c>
      <c r="G90" s="27">
        <f>F90-E90</f>
        <v>394720</v>
      </c>
      <c r="H90" s="96" t="s">
        <v>45</v>
      </c>
    </row>
    <row r="91" spans="1:8" ht="32.1" customHeight="1" x14ac:dyDescent="0.3">
      <c r="A91" s="125"/>
      <c r="B91" s="150" t="s">
        <v>29</v>
      </c>
      <c r="C91" s="95" t="s">
        <v>43</v>
      </c>
      <c r="D91" s="95" t="s">
        <v>10</v>
      </c>
      <c r="E91" s="26">
        <v>600000</v>
      </c>
      <c r="F91" s="26">
        <v>540000</v>
      </c>
      <c r="G91" s="7">
        <f>F91-E91</f>
        <v>-60000</v>
      </c>
      <c r="H91" s="96" t="s">
        <v>24</v>
      </c>
    </row>
    <row r="92" spans="1:8" ht="32.1" customHeight="1" thickBot="1" x14ac:dyDescent="0.35">
      <c r="A92" s="126"/>
      <c r="B92" s="131"/>
      <c r="C92" s="22" t="s">
        <v>46</v>
      </c>
      <c r="D92" s="22" t="s">
        <v>25</v>
      </c>
      <c r="E92" s="25">
        <v>64000</v>
      </c>
      <c r="F92" s="25">
        <v>0</v>
      </c>
      <c r="G92" s="23">
        <f>F92-E92</f>
        <v>-64000</v>
      </c>
      <c r="H92" s="24" t="s">
        <v>33</v>
      </c>
    </row>
    <row r="94" spans="1:8" ht="23.25" x14ac:dyDescent="0.3">
      <c r="A94" s="8" t="s">
        <v>190</v>
      </c>
      <c r="H94" s="4"/>
    </row>
    <row r="95" spans="1:8" ht="15.75" customHeight="1" thickBot="1" x14ac:dyDescent="0.35">
      <c r="A95" s="3"/>
      <c r="H95" s="9" t="s">
        <v>77</v>
      </c>
    </row>
    <row r="96" spans="1:8" ht="32.1" customHeight="1" x14ac:dyDescent="0.3">
      <c r="A96" s="70" t="s">
        <v>23</v>
      </c>
      <c r="B96" s="71" t="s">
        <v>19</v>
      </c>
      <c r="C96" s="71" t="s">
        <v>18</v>
      </c>
      <c r="D96" s="71" t="s">
        <v>101</v>
      </c>
      <c r="E96" s="71" t="s">
        <v>123</v>
      </c>
      <c r="F96" s="71" t="s">
        <v>124</v>
      </c>
      <c r="G96" s="71" t="s">
        <v>40</v>
      </c>
      <c r="H96" s="72" t="s">
        <v>167</v>
      </c>
    </row>
    <row r="97" spans="1:8" ht="32.1" customHeight="1" x14ac:dyDescent="0.3">
      <c r="A97" s="143" t="s">
        <v>12</v>
      </c>
      <c r="B97" s="157" t="s">
        <v>78</v>
      </c>
      <c r="C97" s="157"/>
      <c r="D97" s="157"/>
      <c r="E97" s="75">
        <v>3431600</v>
      </c>
      <c r="F97" s="75">
        <v>3291790</v>
      </c>
      <c r="G97" s="76" t="s">
        <v>125</v>
      </c>
      <c r="H97" s="122"/>
    </row>
    <row r="98" spans="1:8" ht="32.1" customHeight="1" x14ac:dyDescent="0.3">
      <c r="A98" s="143"/>
      <c r="B98" s="148" t="s">
        <v>16</v>
      </c>
      <c r="C98" s="5" t="s">
        <v>36</v>
      </c>
      <c r="D98" s="5" t="s">
        <v>81</v>
      </c>
      <c r="E98" s="67">
        <v>551600</v>
      </c>
      <c r="F98" s="67">
        <v>628550</v>
      </c>
      <c r="G98" s="67">
        <v>76950</v>
      </c>
      <c r="H98" s="103" t="s">
        <v>203</v>
      </c>
    </row>
    <row r="99" spans="1:8" ht="32.1" customHeight="1" x14ac:dyDescent="0.3">
      <c r="A99" s="143"/>
      <c r="B99" s="148"/>
      <c r="C99" s="130" t="s">
        <v>168</v>
      </c>
      <c r="D99" s="94" t="s">
        <v>126</v>
      </c>
      <c r="E99" s="67">
        <v>780000</v>
      </c>
      <c r="F99" s="67">
        <v>721300</v>
      </c>
      <c r="G99" s="68" t="s">
        <v>163</v>
      </c>
      <c r="H99" s="151" t="s">
        <v>24</v>
      </c>
    </row>
    <row r="100" spans="1:8" ht="32.1" customHeight="1" x14ac:dyDescent="0.3">
      <c r="A100" s="143"/>
      <c r="B100" s="148"/>
      <c r="C100" s="150"/>
      <c r="D100" s="94" t="s">
        <v>127</v>
      </c>
      <c r="E100" s="67">
        <v>1200000</v>
      </c>
      <c r="F100" s="67">
        <v>1109680</v>
      </c>
      <c r="G100" s="68" t="s">
        <v>164</v>
      </c>
      <c r="H100" s="152"/>
    </row>
    <row r="101" spans="1:8" ht="32.1" customHeight="1" x14ac:dyDescent="0.3">
      <c r="A101" s="143"/>
      <c r="B101" s="148"/>
      <c r="C101" s="158"/>
      <c r="D101" s="94" t="s">
        <v>128</v>
      </c>
      <c r="E101" s="67">
        <v>900000</v>
      </c>
      <c r="F101" s="67">
        <v>832260</v>
      </c>
      <c r="G101" s="68" t="s">
        <v>165</v>
      </c>
      <c r="H101" s="153"/>
    </row>
    <row r="102" spans="1:8" ht="32.1" customHeight="1" x14ac:dyDescent="0.3">
      <c r="A102" s="143"/>
      <c r="B102" s="157" t="s">
        <v>78</v>
      </c>
      <c r="C102" s="157"/>
      <c r="D102" s="157"/>
      <c r="E102" s="75">
        <v>3436600</v>
      </c>
      <c r="F102" s="75">
        <v>4800810</v>
      </c>
      <c r="G102" s="75">
        <v>1364210</v>
      </c>
      <c r="H102" s="122"/>
    </row>
    <row r="103" spans="1:8" ht="32.1" customHeight="1" x14ac:dyDescent="0.3">
      <c r="A103" s="143"/>
      <c r="B103" s="148" t="s">
        <v>20</v>
      </c>
      <c r="C103" s="148" t="s">
        <v>21</v>
      </c>
      <c r="D103" s="94" t="s">
        <v>129</v>
      </c>
      <c r="E103" s="67">
        <v>300000</v>
      </c>
      <c r="F103" s="67">
        <v>250000</v>
      </c>
      <c r="G103" s="68" t="s">
        <v>166</v>
      </c>
      <c r="H103" s="149" t="s">
        <v>24</v>
      </c>
    </row>
    <row r="104" spans="1:8" ht="32.1" customHeight="1" x14ac:dyDescent="0.3">
      <c r="A104" s="143"/>
      <c r="B104" s="148"/>
      <c r="C104" s="148"/>
      <c r="D104" s="94" t="s">
        <v>32</v>
      </c>
      <c r="E104" s="67">
        <v>900000</v>
      </c>
      <c r="F104" s="67">
        <v>843660</v>
      </c>
      <c r="G104" s="69" t="s">
        <v>130</v>
      </c>
      <c r="H104" s="149"/>
    </row>
    <row r="105" spans="1:8" ht="32.1" customHeight="1" x14ac:dyDescent="0.3">
      <c r="A105" s="143"/>
      <c r="B105" s="148"/>
      <c r="C105" s="148" t="s">
        <v>2</v>
      </c>
      <c r="D105" s="94" t="s">
        <v>131</v>
      </c>
      <c r="E105" s="67">
        <v>605520</v>
      </c>
      <c r="F105" s="67">
        <v>944500</v>
      </c>
      <c r="G105" s="67">
        <v>338980</v>
      </c>
      <c r="H105" s="93" t="s">
        <v>132</v>
      </c>
    </row>
    <row r="106" spans="1:8" ht="32.1" customHeight="1" x14ac:dyDescent="0.3">
      <c r="A106" s="143"/>
      <c r="B106" s="148"/>
      <c r="C106" s="148"/>
      <c r="D106" s="94" t="s">
        <v>133</v>
      </c>
      <c r="E106" s="67">
        <v>641080</v>
      </c>
      <c r="F106" s="67">
        <v>1059850</v>
      </c>
      <c r="G106" s="67">
        <v>418770</v>
      </c>
      <c r="H106" s="93" t="s">
        <v>134</v>
      </c>
    </row>
    <row r="107" spans="1:8" ht="32.1" customHeight="1" x14ac:dyDescent="0.3">
      <c r="A107" s="143"/>
      <c r="B107" s="148"/>
      <c r="C107" s="148"/>
      <c r="D107" s="94" t="s">
        <v>135</v>
      </c>
      <c r="E107" s="67">
        <v>600000</v>
      </c>
      <c r="F107" s="67">
        <v>1548000</v>
      </c>
      <c r="G107" s="67">
        <v>948000</v>
      </c>
      <c r="H107" s="93" t="s">
        <v>136</v>
      </c>
    </row>
    <row r="108" spans="1:8" ht="32.1" customHeight="1" x14ac:dyDescent="0.3">
      <c r="A108" s="143"/>
      <c r="B108" s="148"/>
      <c r="C108" s="94" t="s">
        <v>137</v>
      </c>
      <c r="D108" s="94" t="s">
        <v>138</v>
      </c>
      <c r="E108" s="67">
        <v>180000</v>
      </c>
      <c r="F108" s="67">
        <v>154800</v>
      </c>
      <c r="G108" s="69" t="s">
        <v>139</v>
      </c>
      <c r="H108" s="149" t="s">
        <v>24</v>
      </c>
    </row>
    <row r="109" spans="1:8" ht="32.1" customHeight="1" x14ac:dyDescent="0.3">
      <c r="A109" s="143"/>
      <c r="B109" s="148"/>
      <c r="C109" s="94" t="s">
        <v>14</v>
      </c>
      <c r="D109" s="94" t="s">
        <v>140</v>
      </c>
      <c r="E109" s="67">
        <v>210000</v>
      </c>
      <c r="F109" s="69">
        <v>0</v>
      </c>
      <c r="G109" s="69" t="s">
        <v>141</v>
      </c>
      <c r="H109" s="149"/>
    </row>
    <row r="110" spans="1:8" ht="32.1" customHeight="1" x14ac:dyDescent="0.3">
      <c r="A110" s="156" t="s">
        <v>11</v>
      </c>
      <c r="B110" s="157" t="s">
        <v>78</v>
      </c>
      <c r="C110" s="157"/>
      <c r="D110" s="157"/>
      <c r="E110" s="75">
        <v>5142000</v>
      </c>
      <c r="F110" s="75">
        <v>3917600</v>
      </c>
      <c r="G110" s="76" t="s">
        <v>142</v>
      </c>
      <c r="H110" s="123"/>
    </row>
    <row r="111" spans="1:8" ht="32.1" customHeight="1" x14ac:dyDescent="0.3">
      <c r="A111" s="125"/>
      <c r="B111" s="130" t="s">
        <v>11</v>
      </c>
      <c r="C111" s="148" t="s">
        <v>143</v>
      </c>
      <c r="D111" s="148"/>
      <c r="E111" s="67">
        <v>1040000</v>
      </c>
      <c r="F111" s="69">
        <v>0</v>
      </c>
      <c r="G111" s="69" t="s">
        <v>144</v>
      </c>
      <c r="H111" s="149" t="s">
        <v>145</v>
      </c>
    </row>
    <row r="112" spans="1:8" ht="32.1" customHeight="1" x14ac:dyDescent="0.3">
      <c r="A112" s="125"/>
      <c r="B112" s="150"/>
      <c r="C112" s="148" t="s">
        <v>146</v>
      </c>
      <c r="D112" s="148"/>
      <c r="E112" s="67">
        <v>1376230</v>
      </c>
      <c r="F112" s="69">
        <v>0</v>
      </c>
      <c r="G112" s="69" t="s">
        <v>147</v>
      </c>
      <c r="H112" s="149"/>
    </row>
    <row r="113" spans="1:8" ht="32.1" customHeight="1" x14ac:dyDescent="0.3">
      <c r="A113" s="125"/>
      <c r="B113" s="150"/>
      <c r="C113" s="148" t="s">
        <v>148</v>
      </c>
      <c r="D113" s="148"/>
      <c r="E113" s="69">
        <v>0</v>
      </c>
      <c r="F113" s="67">
        <v>900000</v>
      </c>
      <c r="G113" s="67">
        <v>900000</v>
      </c>
      <c r="H113" s="93" t="s">
        <v>149</v>
      </c>
    </row>
    <row r="114" spans="1:8" ht="32.1" customHeight="1" x14ac:dyDescent="0.3">
      <c r="A114" s="125"/>
      <c r="B114" s="150"/>
      <c r="C114" s="130" t="s">
        <v>169</v>
      </c>
      <c r="D114" s="94" t="s">
        <v>150</v>
      </c>
      <c r="E114" s="67">
        <v>560000</v>
      </c>
      <c r="F114" s="67">
        <v>1050000</v>
      </c>
      <c r="G114" s="67">
        <v>490000</v>
      </c>
      <c r="H114" s="149" t="s">
        <v>151</v>
      </c>
    </row>
    <row r="115" spans="1:8" ht="32.1" customHeight="1" x14ac:dyDescent="0.3">
      <c r="A115" s="125"/>
      <c r="B115" s="150"/>
      <c r="C115" s="150"/>
      <c r="D115" s="94" t="s">
        <v>152</v>
      </c>
      <c r="E115" s="67">
        <v>480000</v>
      </c>
      <c r="F115" s="67">
        <v>200000</v>
      </c>
      <c r="G115" s="69" t="s">
        <v>153</v>
      </c>
      <c r="H115" s="149"/>
    </row>
    <row r="116" spans="1:8" ht="32.1" customHeight="1" x14ac:dyDescent="0.3">
      <c r="A116" s="125"/>
      <c r="B116" s="150"/>
      <c r="C116" s="158"/>
      <c r="D116" s="94" t="s">
        <v>154</v>
      </c>
      <c r="E116" s="69">
        <v>0</v>
      </c>
      <c r="F116" s="67">
        <v>129600</v>
      </c>
      <c r="G116" s="67">
        <v>129600</v>
      </c>
      <c r="H116" s="149"/>
    </row>
    <row r="117" spans="1:8" ht="32.1" customHeight="1" x14ac:dyDescent="0.3">
      <c r="A117" s="125"/>
      <c r="B117" s="150"/>
      <c r="C117" s="148" t="s">
        <v>155</v>
      </c>
      <c r="D117" s="94" t="s">
        <v>152</v>
      </c>
      <c r="E117" s="67">
        <v>320000</v>
      </c>
      <c r="F117" s="67">
        <v>188500</v>
      </c>
      <c r="G117" s="69" t="s">
        <v>156</v>
      </c>
      <c r="H117" s="149" t="s">
        <v>24</v>
      </c>
    </row>
    <row r="118" spans="1:8" ht="32.1" customHeight="1" x14ac:dyDescent="0.3">
      <c r="A118" s="125"/>
      <c r="B118" s="150"/>
      <c r="C118" s="148"/>
      <c r="D118" s="94" t="s">
        <v>157</v>
      </c>
      <c r="E118" s="67">
        <v>320770</v>
      </c>
      <c r="F118" s="67">
        <v>54700</v>
      </c>
      <c r="G118" s="69" t="s">
        <v>158</v>
      </c>
      <c r="H118" s="149"/>
    </row>
    <row r="119" spans="1:8" ht="32.1" customHeight="1" x14ac:dyDescent="0.3">
      <c r="A119" s="125"/>
      <c r="B119" s="150"/>
      <c r="C119" s="130" t="s">
        <v>170</v>
      </c>
      <c r="D119" s="94" t="s">
        <v>159</v>
      </c>
      <c r="E119" s="67">
        <v>770000</v>
      </c>
      <c r="F119" s="67">
        <v>800000</v>
      </c>
      <c r="G119" s="67">
        <v>30000</v>
      </c>
      <c r="H119" s="151" t="s">
        <v>171</v>
      </c>
    </row>
    <row r="120" spans="1:8" ht="32.1" customHeight="1" x14ac:dyDescent="0.3">
      <c r="A120" s="125"/>
      <c r="B120" s="150"/>
      <c r="C120" s="150"/>
      <c r="D120" s="94" t="s">
        <v>160</v>
      </c>
      <c r="E120" s="67">
        <v>200000</v>
      </c>
      <c r="F120" s="67">
        <v>280000</v>
      </c>
      <c r="G120" s="67">
        <v>80000</v>
      </c>
      <c r="H120" s="152"/>
    </row>
    <row r="121" spans="1:8" ht="32.1" customHeight="1" x14ac:dyDescent="0.3">
      <c r="A121" s="125"/>
      <c r="B121" s="150"/>
      <c r="C121" s="150"/>
      <c r="D121" s="94" t="s">
        <v>152</v>
      </c>
      <c r="E121" s="69">
        <v>0</v>
      </c>
      <c r="F121" s="67">
        <v>105000</v>
      </c>
      <c r="G121" s="67">
        <v>105000</v>
      </c>
      <c r="H121" s="152"/>
    </row>
    <row r="122" spans="1:8" ht="32.1" customHeight="1" x14ac:dyDescent="0.3">
      <c r="A122" s="125"/>
      <c r="B122" s="150"/>
      <c r="C122" s="150"/>
      <c r="D122" s="94" t="s">
        <v>161</v>
      </c>
      <c r="E122" s="69">
        <v>0</v>
      </c>
      <c r="F122" s="67">
        <v>200000</v>
      </c>
      <c r="G122" s="67">
        <v>200000</v>
      </c>
      <c r="H122" s="153"/>
    </row>
    <row r="123" spans="1:8" ht="32.1" customHeight="1" thickBot="1" x14ac:dyDescent="0.35">
      <c r="A123" s="126"/>
      <c r="B123" s="131"/>
      <c r="C123" s="131"/>
      <c r="D123" s="21" t="s">
        <v>157</v>
      </c>
      <c r="E123" s="73">
        <v>75000</v>
      </c>
      <c r="F123" s="73">
        <v>9800</v>
      </c>
      <c r="G123" s="74" t="s">
        <v>162</v>
      </c>
      <c r="H123" s="24" t="s">
        <v>24</v>
      </c>
    </row>
    <row r="125" spans="1:8" ht="23.25" x14ac:dyDescent="0.3">
      <c r="A125" s="154" t="s">
        <v>191</v>
      </c>
      <c r="B125" s="155"/>
      <c r="C125" s="155"/>
      <c r="D125" s="155"/>
      <c r="E125" s="53"/>
      <c r="F125" s="53"/>
      <c r="G125" s="53"/>
      <c r="H125" s="53"/>
    </row>
    <row r="126" spans="1:8" ht="15.75" customHeight="1" thickBot="1" x14ac:dyDescent="0.35">
      <c r="A126" s="3"/>
      <c r="B126" s="53"/>
      <c r="C126" s="53"/>
      <c r="D126" s="53"/>
      <c r="E126" s="53"/>
      <c r="F126" s="53"/>
      <c r="G126" s="53"/>
      <c r="H126" s="66" t="s">
        <v>31</v>
      </c>
    </row>
    <row r="127" spans="1:8" ht="32.1" customHeight="1" x14ac:dyDescent="0.3">
      <c r="A127" s="29" t="s">
        <v>50</v>
      </c>
      <c r="B127" s="30" t="s">
        <v>51</v>
      </c>
      <c r="C127" s="30" t="s">
        <v>52</v>
      </c>
      <c r="D127" s="15" t="s">
        <v>102</v>
      </c>
      <c r="E127" s="31" t="s">
        <v>53</v>
      </c>
      <c r="F127" s="31" t="s">
        <v>47</v>
      </c>
      <c r="G127" s="31" t="s">
        <v>54</v>
      </c>
      <c r="H127" s="32" t="s">
        <v>48</v>
      </c>
    </row>
    <row r="128" spans="1:8" ht="32.1" customHeight="1" x14ac:dyDescent="0.3">
      <c r="A128" s="135" t="s">
        <v>55</v>
      </c>
      <c r="B128" s="138" t="s">
        <v>56</v>
      </c>
      <c r="C128" s="139"/>
      <c r="D128" s="140"/>
      <c r="E128" s="108">
        <f>SUM(E129:E129)</f>
        <v>2538406</v>
      </c>
      <c r="F128" s="104">
        <f>SUM(F129:F129)</f>
        <v>2538400</v>
      </c>
      <c r="G128" s="109">
        <f>SUM(G129:G129)</f>
        <v>-6</v>
      </c>
      <c r="H128" s="110"/>
    </row>
    <row r="129" spans="1:8" ht="32.1" customHeight="1" x14ac:dyDescent="0.3">
      <c r="A129" s="136"/>
      <c r="B129" s="51" t="s">
        <v>80</v>
      </c>
      <c r="C129" s="5" t="s">
        <v>36</v>
      </c>
      <c r="D129" s="5" t="s">
        <v>81</v>
      </c>
      <c r="E129" s="35">
        <v>2538406</v>
      </c>
      <c r="F129" s="35">
        <v>2538400</v>
      </c>
      <c r="G129" s="36">
        <f t="shared" ref="G129" si="6">F129-E129</f>
        <v>-6</v>
      </c>
      <c r="H129" s="37" t="s">
        <v>92</v>
      </c>
    </row>
    <row r="130" spans="1:8" ht="32.1" customHeight="1" x14ac:dyDescent="0.3">
      <c r="A130" s="136"/>
      <c r="B130" s="138" t="s">
        <v>56</v>
      </c>
      <c r="C130" s="139"/>
      <c r="D130" s="140"/>
      <c r="E130" s="108">
        <f>SUM(E131:E132)</f>
        <v>581294</v>
      </c>
      <c r="F130" s="104">
        <f>SUM(F131:F132)</f>
        <v>196300</v>
      </c>
      <c r="G130" s="109">
        <f>SUM(G131:G132)</f>
        <v>-384994</v>
      </c>
      <c r="H130" s="111"/>
    </row>
    <row r="131" spans="1:8" ht="32.1" customHeight="1" x14ac:dyDescent="0.3">
      <c r="A131" s="136"/>
      <c r="B131" s="141" t="s">
        <v>59</v>
      </c>
      <c r="C131" s="34" t="s">
        <v>60</v>
      </c>
      <c r="D131" s="34" t="s">
        <v>61</v>
      </c>
      <c r="E131" s="35">
        <v>300000</v>
      </c>
      <c r="F131" s="35">
        <v>191400</v>
      </c>
      <c r="G131" s="36">
        <f t="shared" ref="G131:G132" si="7">F131-E131</f>
        <v>-108600</v>
      </c>
      <c r="H131" s="37" t="s">
        <v>91</v>
      </c>
    </row>
    <row r="132" spans="1:8" ht="32.1" customHeight="1" x14ac:dyDescent="0.3">
      <c r="A132" s="137"/>
      <c r="B132" s="142"/>
      <c r="C132" s="100" t="s">
        <v>62</v>
      </c>
      <c r="D132" s="52" t="s">
        <v>121</v>
      </c>
      <c r="E132" s="35">
        <v>281294</v>
      </c>
      <c r="F132" s="35">
        <v>4900</v>
      </c>
      <c r="G132" s="36">
        <f t="shared" si="7"/>
        <v>-276394</v>
      </c>
      <c r="H132" s="38" t="s">
        <v>90</v>
      </c>
    </row>
    <row r="133" spans="1:8" ht="32.1" customHeight="1" x14ac:dyDescent="0.3">
      <c r="A133" s="143" t="s">
        <v>75</v>
      </c>
      <c r="B133" s="145" t="s">
        <v>56</v>
      </c>
      <c r="C133" s="145"/>
      <c r="D133" s="145"/>
      <c r="E133" s="108">
        <f>SUM(E134:E134)</f>
        <v>48980100</v>
      </c>
      <c r="F133" s="104">
        <f>SUM(F134:F134)</f>
        <v>49365100</v>
      </c>
      <c r="G133" s="124">
        <f>SUM(G134:G134)</f>
        <v>385000</v>
      </c>
      <c r="H133" s="113"/>
    </row>
    <row r="134" spans="1:8" ht="32.1" customHeight="1" thickBot="1" x14ac:dyDescent="0.35">
      <c r="A134" s="144"/>
      <c r="B134" s="43" t="s">
        <v>75</v>
      </c>
      <c r="C134" s="146" t="s">
        <v>93</v>
      </c>
      <c r="D134" s="147"/>
      <c r="E134" s="46">
        <v>48980100</v>
      </c>
      <c r="F134" s="47">
        <v>49365100</v>
      </c>
      <c r="G134" s="48">
        <f>F134-E134</f>
        <v>385000</v>
      </c>
      <c r="H134" s="49" t="s">
        <v>94</v>
      </c>
    </row>
    <row r="136" spans="1:8" ht="23.25" x14ac:dyDescent="0.3">
      <c r="A136" s="8" t="s">
        <v>192</v>
      </c>
      <c r="H136" s="4"/>
    </row>
    <row r="137" spans="1:8" ht="15.75" customHeight="1" thickBot="1" x14ac:dyDescent="0.35">
      <c r="A137" s="3"/>
      <c r="H137" s="9" t="s">
        <v>77</v>
      </c>
    </row>
    <row r="138" spans="1:8" s="1" customFormat="1" ht="32.1" customHeight="1" x14ac:dyDescent="0.3">
      <c r="A138" s="14" t="s">
        <v>23</v>
      </c>
      <c r="B138" s="15" t="s">
        <v>19</v>
      </c>
      <c r="C138" s="15" t="s">
        <v>18</v>
      </c>
      <c r="D138" s="15" t="s">
        <v>104</v>
      </c>
      <c r="E138" s="16" t="s">
        <v>17</v>
      </c>
      <c r="F138" s="16" t="s">
        <v>15</v>
      </c>
      <c r="G138" s="16" t="s">
        <v>40</v>
      </c>
      <c r="H138" s="17" t="s">
        <v>35</v>
      </c>
    </row>
    <row r="139" spans="1:8" s="2" customFormat="1" ht="32.1" customHeight="1" x14ac:dyDescent="0.3">
      <c r="A139" s="125" t="s">
        <v>12</v>
      </c>
      <c r="B139" s="127" t="s">
        <v>13</v>
      </c>
      <c r="C139" s="128"/>
      <c r="D139" s="129"/>
      <c r="E139" s="114">
        <f>SUM(E140:E142)</f>
        <v>2614119</v>
      </c>
      <c r="F139" s="114">
        <f>SUM(F140:F142)</f>
        <v>2614119</v>
      </c>
      <c r="G139" s="115">
        <f>SUM(G140:G142)</f>
        <v>0</v>
      </c>
      <c r="H139" s="116"/>
    </row>
    <row r="140" spans="1:8" s="2" customFormat="1" ht="32.1" customHeight="1" x14ac:dyDescent="0.3">
      <c r="A140" s="125"/>
      <c r="B140" s="5" t="s">
        <v>122</v>
      </c>
      <c r="C140" s="95" t="s">
        <v>41</v>
      </c>
      <c r="D140" s="5" t="s">
        <v>9</v>
      </c>
      <c r="E140" s="6">
        <v>1734000</v>
      </c>
      <c r="F140" s="6">
        <v>1805580</v>
      </c>
      <c r="G140" s="7">
        <f>F140-E140</f>
        <v>71580</v>
      </c>
      <c r="H140" s="18" t="s">
        <v>172</v>
      </c>
    </row>
    <row r="141" spans="1:8" s="2" customFormat="1" ht="32.1" customHeight="1" x14ac:dyDescent="0.3">
      <c r="A141" s="125"/>
      <c r="B141" s="130" t="s">
        <v>20</v>
      </c>
      <c r="C141" s="5" t="s">
        <v>21</v>
      </c>
      <c r="D141" s="5" t="s">
        <v>32</v>
      </c>
      <c r="E141" s="6">
        <v>524410</v>
      </c>
      <c r="F141" s="6">
        <v>461600</v>
      </c>
      <c r="G141" s="7">
        <f t="shared" ref="G141:G142" si="8">F141-E141</f>
        <v>-62810</v>
      </c>
      <c r="H141" s="19" t="s">
        <v>42</v>
      </c>
    </row>
    <row r="142" spans="1:8" s="2" customFormat="1" ht="32.1" customHeight="1" thickBot="1" x14ac:dyDescent="0.35">
      <c r="A142" s="126"/>
      <c r="B142" s="131"/>
      <c r="C142" s="101" t="s">
        <v>2</v>
      </c>
      <c r="D142" s="22" t="s">
        <v>30</v>
      </c>
      <c r="E142" s="25">
        <v>355709</v>
      </c>
      <c r="F142" s="25">
        <v>346939</v>
      </c>
      <c r="G142" s="23">
        <f t="shared" si="8"/>
        <v>-8770</v>
      </c>
      <c r="H142" s="24" t="s">
        <v>42</v>
      </c>
    </row>
    <row r="144" spans="1:8" ht="23.25" x14ac:dyDescent="0.3">
      <c r="A144" s="102" t="s">
        <v>199</v>
      </c>
      <c r="H144" s="4"/>
    </row>
    <row r="145" spans="1:8" ht="15.75" customHeight="1" thickBot="1" x14ac:dyDescent="0.35">
      <c r="A145" s="3"/>
      <c r="H145" s="9" t="s">
        <v>77</v>
      </c>
    </row>
    <row r="146" spans="1:8" s="1" customFormat="1" ht="32.1" customHeight="1" x14ac:dyDescent="0.3">
      <c r="A146" s="14" t="s">
        <v>23</v>
      </c>
      <c r="B146" s="15" t="s">
        <v>19</v>
      </c>
      <c r="C146" s="15" t="s">
        <v>18</v>
      </c>
      <c r="D146" s="15" t="s">
        <v>104</v>
      </c>
      <c r="E146" s="16" t="s">
        <v>17</v>
      </c>
      <c r="F146" s="16" t="s">
        <v>15</v>
      </c>
      <c r="G146" s="16" t="s">
        <v>40</v>
      </c>
      <c r="H146" s="17" t="s">
        <v>35</v>
      </c>
    </row>
    <row r="147" spans="1:8" s="2" customFormat="1" ht="32.1" customHeight="1" x14ac:dyDescent="0.3">
      <c r="A147" s="125" t="s">
        <v>193</v>
      </c>
      <c r="B147" s="127" t="s">
        <v>13</v>
      </c>
      <c r="C147" s="128"/>
      <c r="D147" s="129"/>
      <c r="E147" s="114">
        <f>SUM(E148:E150)</f>
        <v>3622830</v>
      </c>
      <c r="F147" s="114">
        <f>SUM(F148:F150)</f>
        <v>3622830</v>
      </c>
      <c r="G147" s="115">
        <f>SUM(G148:G150)</f>
        <v>0</v>
      </c>
      <c r="H147" s="116"/>
    </row>
    <row r="148" spans="1:8" s="2" customFormat="1" ht="32.1" customHeight="1" x14ac:dyDescent="0.3">
      <c r="A148" s="125"/>
      <c r="B148" s="132" t="s">
        <v>194</v>
      </c>
      <c r="C148" s="95" t="s">
        <v>122</v>
      </c>
      <c r="D148" s="5" t="s">
        <v>195</v>
      </c>
      <c r="E148" s="6">
        <v>1040000</v>
      </c>
      <c r="F148" s="6">
        <v>600000</v>
      </c>
      <c r="G148" s="7">
        <f>F148-E148</f>
        <v>-440000</v>
      </c>
      <c r="H148" s="18"/>
    </row>
    <row r="149" spans="1:8" s="2" customFormat="1" ht="32.1" customHeight="1" x14ac:dyDescent="0.3">
      <c r="A149" s="125"/>
      <c r="B149" s="133"/>
      <c r="C149" s="5" t="s">
        <v>21</v>
      </c>
      <c r="D149" s="5" t="s">
        <v>32</v>
      </c>
      <c r="E149" s="6">
        <v>955000</v>
      </c>
      <c r="F149" s="6">
        <v>1064680</v>
      </c>
      <c r="G149" s="7">
        <v>109680</v>
      </c>
      <c r="H149" s="19" t="s">
        <v>196</v>
      </c>
    </row>
    <row r="150" spans="1:8" s="2" customFormat="1" ht="32.1" customHeight="1" thickBot="1" x14ac:dyDescent="0.35">
      <c r="A150" s="126"/>
      <c r="B150" s="134"/>
      <c r="C150" s="101" t="s">
        <v>197</v>
      </c>
      <c r="D150" s="22" t="s">
        <v>198</v>
      </c>
      <c r="E150" s="25">
        <v>1627830</v>
      </c>
      <c r="F150" s="25">
        <v>1958150</v>
      </c>
      <c r="G150" s="23">
        <f t="shared" ref="G150" si="9">F150-E150</f>
        <v>330320</v>
      </c>
      <c r="H150" s="24" t="s">
        <v>87</v>
      </c>
    </row>
  </sheetData>
  <mergeCells count="87">
    <mergeCell ref="A1:H1"/>
    <mergeCell ref="A6:A10"/>
    <mergeCell ref="B6:D6"/>
    <mergeCell ref="B7:B10"/>
    <mergeCell ref="C8:C9"/>
    <mergeCell ref="A11:A13"/>
    <mergeCell ref="B11:D11"/>
    <mergeCell ref="B12:B13"/>
    <mergeCell ref="C12:C13"/>
    <mergeCell ref="A18:A26"/>
    <mergeCell ref="B18:D18"/>
    <mergeCell ref="C19:D19"/>
    <mergeCell ref="B20:D20"/>
    <mergeCell ref="B21:B26"/>
    <mergeCell ref="C22:C24"/>
    <mergeCell ref="A27:A29"/>
    <mergeCell ref="B27:D27"/>
    <mergeCell ref="B28:B29"/>
    <mergeCell ref="B34:D34"/>
    <mergeCell ref="C38:C40"/>
    <mergeCell ref="A43:A44"/>
    <mergeCell ref="B43:D43"/>
    <mergeCell ref="A45:A46"/>
    <mergeCell ref="B45:D45"/>
    <mergeCell ref="A34:A42"/>
    <mergeCell ref="C35:D35"/>
    <mergeCell ref="B36:D36"/>
    <mergeCell ref="B37:B42"/>
    <mergeCell ref="A51:A53"/>
    <mergeCell ref="B51:D51"/>
    <mergeCell ref="A58:A61"/>
    <mergeCell ref="B58:D58"/>
    <mergeCell ref="B59:B60"/>
    <mergeCell ref="C59:C60"/>
    <mergeCell ref="A63:D63"/>
    <mergeCell ref="A66:A70"/>
    <mergeCell ref="B66:D66"/>
    <mergeCell ref="B68:D68"/>
    <mergeCell ref="B69:B70"/>
    <mergeCell ref="A75:A82"/>
    <mergeCell ref="B75:D75"/>
    <mergeCell ref="B76:B77"/>
    <mergeCell ref="B79:B82"/>
    <mergeCell ref="C79:C80"/>
    <mergeCell ref="C81:C82"/>
    <mergeCell ref="B103:B109"/>
    <mergeCell ref="C103:C104"/>
    <mergeCell ref="H103:H104"/>
    <mergeCell ref="C105:C107"/>
    <mergeCell ref="A87:A92"/>
    <mergeCell ref="B87:D87"/>
    <mergeCell ref="B89:B90"/>
    <mergeCell ref="B91:B92"/>
    <mergeCell ref="H99:H101"/>
    <mergeCell ref="H108:H109"/>
    <mergeCell ref="A110:A123"/>
    <mergeCell ref="B110:D110"/>
    <mergeCell ref="B111:B123"/>
    <mergeCell ref="C111:D111"/>
    <mergeCell ref="H111:H112"/>
    <mergeCell ref="C112:D112"/>
    <mergeCell ref="C113:D113"/>
    <mergeCell ref="C114:C116"/>
    <mergeCell ref="H114:H116"/>
    <mergeCell ref="A97:A109"/>
    <mergeCell ref="B97:D97"/>
    <mergeCell ref="B98:B101"/>
    <mergeCell ref="C99:C101"/>
    <mergeCell ref="B102:D102"/>
    <mergeCell ref="C117:C118"/>
    <mergeCell ref="H117:H118"/>
    <mergeCell ref="C119:C123"/>
    <mergeCell ref="H119:H122"/>
    <mergeCell ref="A125:D125"/>
    <mergeCell ref="A128:A132"/>
    <mergeCell ref="B128:D128"/>
    <mergeCell ref="B130:D130"/>
    <mergeCell ref="B131:B132"/>
    <mergeCell ref="A133:A134"/>
    <mergeCell ref="B133:D133"/>
    <mergeCell ref="C134:D134"/>
    <mergeCell ref="A139:A142"/>
    <mergeCell ref="B139:D139"/>
    <mergeCell ref="B141:B142"/>
    <mergeCell ref="A147:A150"/>
    <mergeCell ref="B147:D147"/>
    <mergeCell ref="B148:B150"/>
  </mergeCells>
  <phoneticPr fontId="8" type="noConversion"/>
  <printOptions horizontalCentered="1"/>
  <pageMargins left="0" right="0.62992125984251968" top="0.74803149606299213" bottom="0.35433070866141736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4분기 운영위원회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</dc:creator>
  <cp:lastModifiedBy>yd</cp:lastModifiedBy>
  <cp:revision>1</cp:revision>
  <cp:lastPrinted>2024-12-20T08:16:28Z</cp:lastPrinted>
  <dcterms:created xsi:type="dcterms:W3CDTF">2024-06-19T09:25:06Z</dcterms:created>
  <dcterms:modified xsi:type="dcterms:W3CDTF">2024-12-26T01:31:55Z</dcterms:modified>
  <cp:version>1200.0100.01</cp:version>
</cp:coreProperties>
</file>